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ko\Downloads\"/>
    </mc:Choice>
  </mc:AlternateContent>
  <xr:revisionPtr revIDLastSave="0" documentId="13_ncr:1_{C12C765C-FBC5-4672-8E90-F531B9F008CE}" xr6:coauthVersionLast="47" xr6:coauthVersionMax="47" xr10:uidLastSave="{00000000-0000-0000-0000-000000000000}"/>
  <bookViews>
    <workbookView xWindow="-98" yWindow="-98" windowWidth="21795" windowHeight="12975" tabRatio="837" xr2:uid="{92664E63-0B73-4EBF-9D97-ACEC20F2A6B6}"/>
  </bookViews>
  <sheets>
    <sheet name="選手申込" sheetId="1" r:id="rId1"/>
    <sheet name="選手一覧" sheetId="5" state="hidden" r:id="rId2"/>
    <sheet name="団体ヨコ一列" sheetId="6" state="hidden" r:id="rId3"/>
    <sheet name="リスト" sheetId="4" state="hidden" r:id="rId4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9" i="1" l="1"/>
  <c r="U2" i="6" l="1"/>
  <c r="T2" i="6"/>
  <c r="L2" i="6"/>
  <c r="K2" i="6"/>
  <c r="J2" i="6"/>
  <c r="I2" i="6"/>
  <c r="H2" i="6"/>
  <c r="G2" i="6"/>
  <c r="F2" i="6"/>
  <c r="E2" i="6"/>
  <c r="D2" i="6"/>
  <c r="C2" i="6"/>
  <c r="B2" i="6"/>
  <c r="A2" i="6"/>
  <c r="K1" i="6"/>
  <c r="J1" i="6"/>
  <c r="I1" i="6"/>
  <c r="H1" i="6"/>
  <c r="G1" i="6"/>
  <c r="F1" i="6"/>
  <c r="E1" i="6"/>
  <c r="D1" i="6"/>
  <c r="C1" i="6"/>
  <c r="B1" i="6"/>
  <c r="A1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AA16" i="6"/>
  <c r="Y16" i="6"/>
  <c r="AA15" i="6"/>
  <c r="Y15" i="6"/>
  <c r="AA14" i="6"/>
  <c r="Y14" i="6"/>
  <c r="AA13" i="6"/>
  <c r="Y13" i="6"/>
  <c r="AA12" i="6"/>
  <c r="Y12" i="6"/>
  <c r="H3" i="5"/>
  <c r="N877" i="5"/>
  <c r="M877" i="5"/>
  <c r="AJ877" i="5" s="1"/>
  <c r="L877" i="5"/>
  <c r="H877" i="5"/>
  <c r="I877" i="5" s="1"/>
  <c r="J877" i="5" s="1"/>
  <c r="K877" i="5" s="1"/>
  <c r="G877" i="5"/>
  <c r="F877" i="5"/>
  <c r="E877" i="5"/>
  <c r="D877" i="5"/>
  <c r="C877" i="5"/>
  <c r="B877" i="5"/>
  <c r="T877" i="5" s="1"/>
  <c r="A877" i="5"/>
  <c r="N876" i="5"/>
  <c r="M876" i="5"/>
  <c r="L876" i="5"/>
  <c r="H876" i="5"/>
  <c r="I876" i="5" s="1"/>
  <c r="Z876" i="5" s="1"/>
  <c r="G876" i="5"/>
  <c r="F876" i="5"/>
  <c r="E876" i="5"/>
  <c r="D876" i="5"/>
  <c r="C876" i="5"/>
  <c r="O876" i="5" s="1"/>
  <c r="P876" i="5" s="1"/>
  <c r="U876" i="5" s="1"/>
  <c r="W876" i="5" s="1"/>
  <c r="B876" i="5"/>
  <c r="A876" i="5"/>
  <c r="N875" i="5"/>
  <c r="AK875" i="5" s="1"/>
  <c r="M875" i="5"/>
  <c r="AJ875" i="5" s="1"/>
  <c r="L875" i="5"/>
  <c r="AI875" i="5" s="1"/>
  <c r="H875" i="5"/>
  <c r="G875" i="5"/>
  <c r="F875" i="5"/>
  <c r="E875" i="5"/>
  <c r="D875" i="5"/>
  <c r="C875" i="5"/>
  <c r="B875" i="5"/>
  <c r="T875" i="5" s="1"/>
  <c r="A875" i="5"/>
  <c r="N874" i="5"/>
  <c r="M874" i="5"/>
  <c r="L874" i="5"/>
  <c r="H874" i="5"/>
  <c r="I874" i="5" s="1"/>
  <c r="J874" i="5" s="1"/>
  <c r="K874" i="5" s="1"/>
  <c r="G874" i="5"/>
  <c r="F874" i="5"/>
  <c r="E874" i="5"/>
  <c r="D874" i="5"/>
  <c r="C874" i="5"/>
  <c r="O874" i="5" s="1"/>
  <c r="P874" i="5" s="1"/>
  <c r="U874" i="5" s="1"/>
  <c r="W874" i="5" s="1"/>
  <c r="B874" i="5"/>
  <c r="A874" i="5"/>
  <c r="N873" i="5"/>
  <c r="AK873" i="5" s="1"/>
  <c r="M873" i="5"/>
  <c r="AJ873" i="5" s="1"/>
  <c r="L873" i="5"/>
  <c r="H873" i="5"/>
  <c r="G873" i="5"/>
  <c r="F873" i="5"/>
  <c r="E873" i="5"/>
  <c r="D873" i="5"/>
  <c r="C873" i="5"/>
  <c r="B873" i="5"/>
  <c r="T873" i="5" s="1"/>
  <c r="A873" i="5"/>
  <c r="N872" i="5"/>
  <c r="M872" i="5"/>
  <c r="L872" i="5"/>
  <c r="AI872" i="5" s="1"/>
  <c r="H872" i="5"/>
  <c r="I872" i="5" s="1"/>
  <c r="J872" i="5" s="1"/>
  <c r="K872" i="5" s="1"/>
  <c r="G872" i="5"/>
  <c r="F872" i="5"/>
  <c r="E872" i="5"/>
  <c r="D872" i="5"/>
  <c r="C872" i="5"/>
  <c r="B872" i="5"/>
  <c r="A872" i="5"/>
  <c r="N871" i="5"/>
  <c r="AK871" i="5" s="1"/>
  <c r="M871" i="5"/>
  <c r="AJ871" i="5" s="1"/>
  <c r="L871" i="5"/>
  <c r="H871" i="5"/>
  <c r="I871" i="5" s="1"/>
  <c r="J871" i="5" s="1"/>
  <c r="K871" i="5" s="1"/>
  <c r="G871" i="5"/>
  <c r="F871" i="5"/>
  <c r="E871" i="5"/>
  <c r="D871" i="5"/>
  <c r="O871" i="5" s="1"/>
  <c r="P871" i="5" s="1"/>
  <c r="C871" i="5"/>
  <c r="B871" i="5"/>
  <c r="A871" i="5"/>
  <c r="N870" i="5"/>
  <c r="M870" i="5"/>
  <c r="AJ870" i="5" s="1"/>
  <c r="L870" i="5"/>
  <c r="H870" i="5"/>
  <c r="I870" i="5" s="1"/>
  <c r="J870" i="5" s="1"/>
  <c r="K870" i="5" s="1"/>
  <c r="G870" i="5"/>
  <c r="F870" i="5"/>
  <c r="E870" i="5"/>
  <c r="D870" i="5"/>
  <c r="C870" i="5"/>
  <c r="B870" i="5"/>
  <c r="A870" i="5"/>
  <c r="S870" i="5" s="1"/>
  <c r="N869" i="5"/>
  <c r="M869" i="5"/>
  <c r="AJ869" i="5" s="1"/>
  <c r="L869" i="5"/>
  <c r="AI869" i="5" s="1"/>
  <c r="H869" i="5"/>
  <c r="I869" i="5" s="1"/>
  <c r="J869" i="5" s="1"/>
  <c r="K869" i="5" s="1"/>
  <c r="G869" i="5"/>
  <c r="F869" i="5"/>
  <c r="E869" i="5"/>
  <c r="D869" i="5"/>
  <c r="C869" i="5"/>
  <c r="B869" i="5"/>
  <c r="A869" i="5"/>
  <c r="N868" i="5"/>
  <c r="M868" i="5"/>
  <c r="L868" i="5"/>
  <c r="H868" i="5"/>
  <c r="I868" i="5" s="1"/>
  <c r="J868" i="5" s="1"/>
  <c r="K868" i="5" s="1"/>
  <c r="G868" i="5"/>
  <c r="F868" i="5"/>
  <c r="E868" i="5"/>
  <c r="D868" i="5"/>
  <c r="C868" i="5"/>
  <c r="B868" i="5"/>
  <c r="A868" i="5"/>
  <c r="N867" i="5"/>
  <c r="M867" i="5"/>
  <c r="AJ867" i="5" s="1"/>
  <c r="L867" i="5"/>
  <c r="H867" i="5"/>
  <c r="I867" i="5" s="1"/>
  <c r="J867" i="5" s="1"/>
  <c r="K867" i="5" s="1"/>
  <c r="G867" i="5"/>
  <c r="F867" i="5"/>
  <c r="E867" i="5"/>
  <c r="D867" i="5"/>
  <c r="C867" i="5"/>
  <c r="B867" i="5"/>
  <c r="A867" i="5"/>
  <c r="N866" i="5"/>
  <c r="M866" i="5"/>
  <c r="AJ866" i="5" s="1"/>
  <c r="L866" i="5"/>
  <c r="H866" i="5"/>
  <c r="I866" i="5" s="1"/>
  <c r="G866" i="5"/>
  <c r="F866" i="5"/>
  <c r="E866" i="5"/>
  <c r="D866" i="5"/>
  <c r="O866" i="5" s="1"/>
  <c r="P866" i="5" s="1"/>
  <c r="U866" i="5" s="1"/>
  <c r="W866" i="5" s="1"/>
  <c r="C866" i="5"/>
  <c r="B866" i="5"/>
  <c r="A866" i="5"/>
  <c r="N865" i="5"/>
  <c r="AK865" i="5" s="1"/>
  <c r="M865" i="5"/>
  <c r="L865" i="5"/>
  <c r="H865" i="5"/>
  <c r="G865" i="5"/>
  <c r="F865" i="5"/>
  <c r="E865" i="5"/>
  <c r="D865" i="5"/>
  <c r="O865" i="5" s="1"/>
  <c r="P865" i="5" s="1"/>
  <c r="U865" i="5" s="1"/>
  <c r="W865" i="5" s="1"/>
  <c r="C865" i="5"/>
  <c r="B865" i="5"/>
  <c r="A865" i="5"/>
  <c r="N864" i="5"/>
  <c r="M864" i="5"/>
  <c r="L864" i="5"/>
  <c r="H864" i="5"/>
  <c r="I864" i="5" s="1"/>
  <c r="J864" i="5" s="1"/>
  <c r="K864" i="5" s="1"/>
  <c r="G864" i="5"/>
  <c r="F864" i="5"/>
  <c r="E864" i="5"/>
  <c r="D864" i="5"/>
  <c r="C864" i="5"/>
  <c r="B864" i="5"/>
  <c r="A864" i="5"/>
  <c r="N863" i="5"/>
  <c r="AK863" i="5" s="1"/>
  <c r="M863" i="5"/>
  <c r="AJ863" i="5" s="1"/>
  <c r="L863" i="5"/>
  <c r="H863" i="5"/>
  <c r="I863" i="5" s="1"/>
  <c r="J863" i="5" s="1"/>
  <c r="K863" i="5" s="1"/>
  <c r="G863" i="5"/>
  <c r="F863" i="5"/>
  <c r="E863" i="5"/>
  <c r="D863" i="5"/>
  <c r="O863" i="5" s="1"/>
  <c r="P863" i="5" s="1"/>
  <c r="C863" i="5"/>
  <c r="B863" i="5"/>
  <c r="A863" i="5"/>
  <c r="N862" i="5"/>
  <c r="M862" i="5"/>
  <c r="AJ862" i="5" s="1"/>
  <c r="L862" i="5"/>
  <c r="H862" i="5"/>
  <c r="I862" i="5" s="1"/>
  <c r="J862" i="5" s="1"/>
  <c r="K862" i="5" s="1"/>
  <c r="G862" i="5"/>
  <c r="F862" i="5"/>
  <c r="E862" i="5"/>
  <c r="D862" i="5"/>
  <c r="C862" i="5"/>
  <c r="B862" i="5"/>
  <c r="A862" i="5"/>
  <c r="N861" i="5"/>
  <c r="AK861" i="5" s="1"/>
  <c r="M861" i="5"/>
  <c r="AJ861" i="5" s="1"/>
  <c r="L861" i="5"/>
  <c r="AI861" i="5" s="1"/>
  <c r="H861" i="5"/>
  <c r="I861" i="5" s="1"/>
  <c r="J861" i="5" s="1"/>
  <c r="K861" i="5" s="1"/>
  <c r="G861" i="5"/>
  <c r="F861" i="5"/>
  <c r="E861" i="5"/>
  <c r="D861" i="5"/>
  <c r="O861" i="5" s="1"/>
  <c r="P861" i="5" s="1"/>
  <c r="C861" i="5"/>
  <c r="B861" i="5"/>
  <c r="A861" i="5"/>
  <c r="N860" i="5"/>
  <c r="M860" i="5"/>
  <c r="L860" i="5"/>
  <c r="H860" i="5"/>
  <c r="I860" i="5" s="1"/>
  <c r="G860" i="5"/>
  <c r="F860" i="5"/>
  <c r="E860" i="5"/>
  <c r="D860" i="5"/>
  <c r="C860" i="5"/>
  <c r="O860" i="5" s="1"/>
  <c r="P860" i="5" s="1"/>
  <c r="B860" i="5"/>
  <c r="A860" i="5"/>
  <c r="N859" i="5"/>
  <c r="AK859" i="5" s="1"/>
  <c r="M859" i="5"/>
  <c r="AJ859" i="5" s="1"/>
  <c r="L859" i="5"/>
  <c r="AI859" i="5" s="1"/>
  <c r="H859" i="5"/>
  <c r="G859" i="5"/>
  <c r="F859" i="5"/>
  <c r="E859" i="5"/>
  <c r="D859" i="5"/>
  <c r="C859" i="5"/>
  <c r="B859" i="5"/>
  <c r="A859" i="5"/>
  <c r="S859" i="5" s="1"/>
  <c r="N858" i="5"/>
  <c r="M858" i="5"/>
  <c r="L858" i="5"/>
  <c r="H858" i="5"/>
  <c r="I858" i="5" s="1"/>
  <c r="J858" i="5" s="1"/>
  <c r="K858" i="5" s="1"/>
  <c r="G858" i="5"/>
  <c r="F858" i="5"/>
  <c r="E858" i="5"/>
  <c r="D858" i="5"/>
  <c r="C858" i="5"/>
  <c r="B858" i="5"/>
  <c r="T858" i="5" s="1"/>
  <c r="A858" i="5"/>
  <c r="S858" i="5" s="1"/>
  <c r="N857" i="5"/>
  <c r="AK857" i="5" s="1"/>
  <c r="M857" i="5"/>
  <c r="L857" i="5"/>
  <c r="H857" i="5"/>
  <c r="I857" i="5" s="1"/>
  <c r="J857" i="5" s="1"/>
  <c r="K857" i="5" s="1"/>
  <c r="G857" i="5"/>
  <c r="F857" i="5"/>
  <c r="E857" i="5"/>
  <c r="D857" i="5"/>
  <c r="C857" i="5"/>
  <c r="B857" i="5"/>
  <c r="A857" i="5"/>
  <c r="N856" i="5"/>
  <c r="M856" i="5"/>
  <c r="L856" i="5"/>
  <c r="AI856" i="5" s="1"/>
  <c r="H856" i="5"/>
  <c r="G856" i="5"/>
  <c r="F856" i="5"/>
  <c r="E856" i="5"/>
  <c r="D856" i="5"/>
  <c r="C856" i="5"/>
  <c r="B856" i="5"/>
  <c r="A856" i="5"/>
  <c r="N855" i="5"/>
  <c r="M855" i="5"/>
  <c r="AJ855" i="5" s="1"/>
  <c r="L855" i="5"/>
  <c r="I855" i="5"/>
  <c r="J855" i="5" s="1"/>
  <c r="K855" i="5" s="1"/>
  <c r="H855" i="5"/>
  <c r="G855" i="5"/>
  <c r="F855" i="5"/>
  <c r="E855" i="5"/>
  <c r="D855" i="5"/>
  <c r="C855" i="5"/>
  <c r="B855" i="5"/>
  <c r="A855" i="5"/>
  <c r="N854" i="5"/>
  <c r="M854" i="5"/>
  <c r="AJ854" i="5" s="1"/>
  <c r="L854" i="5"/>
  <c r="H854" i="5"/>
  <c r="I854" i="5" s="1"/>
  <c r="J854" i="5" s="1"/>
  <c r="K854" i="5" s="1"/>
  <c r="G854" i="5"/>
  <c r="F854" i="5"/>
  <c r="E854" i="5"/>
  <c r="D854" i="5"/>
  <c r="C854" i="5"/>
  <c r="B854" i="5"/>
  <c r="T854" i="5" s="1"/>
  <c r="A854" i="5"/>
  <c r="S854" i="5" s="1"/>
  <c r="N853" i="5"/>
  <c r="AK853" i="5" s="1"/>
  <c r="M853" i="5"/>
  <c r="L853" i="5"/>
  <c r="AI853" i="5" s="1"/>
  <c r="H853" i="5"/>
  <c r="I853" i="5" s="1"/>
  <c r="J853" i="5" s="1"/>
  <c r="K853" i="5" s="1"/>
  <c r="G853" i="5"/>
  <c r="F853" i="5"/>
  <c r="E853" i="5"/>
  <c r="D853" i="5"/>
  <c r="C853" i="5"/>
  <c r="B853" i="5"/>
  <c r="A853" i="5"/>
  <c r="N852" i="5"/>
  <c r="AK852" i="5" s="1"/>
  <c r="M852" i="5"/>
  <c r="L852" i="5"/>
  <c r="H852" i="5"/>
  <c r="I852" i="5" s="1"/>
  <c r="G852" i="5"/>
  <c r="F852" i="5"/>
  <c r="E852" i="5"/>
  <c r="D852" i="5"/>
  <c r="C852" i="5"/>
  <c r="B852" i="5"/>
  <c r="A852" i="5"/>
  <c r="S852" i="5" s="1"/>
  <c r="N851" i="5"/>
  <c r="M851" i="5"/>
  <c r="L851" i="5"/>
  <c r="AI851" i="5" s="1"/>
  <c r="H851" i="5"/>
  <c r="G851" i="5"/>
  <c r="F851" i="5"/>
  <c r="E851" i="5"/>
  <c r="D851" i="5"/>
  <c r="C851" i="5"/>
  <c r="B851" i="5"/>
  <c r="A851" i="5"/>
  <c r="N850" i="5"/>
  <c r="AK850" i="5" s="1"/>
  <c r="M850" i="5"/>
  <c r="L850" i="5"/>
  <c r="AI850" i="5" s="1"/>
  <c r="I850" i="5"/>
  <c r="J850" i="5" s="1"/>
  <c r="K850" i="5" s="1"/>
  <c r="H850" i="5"/>
  <c r="G850" i="5"/>
  <c r="F850" i="5"/>
  <c r="E850" i="5"/>
  <c r="D850" i="5"/>
  <c r="O850" i="5" s="1"/>
  <c r="P850" i="5" s="1"/>
  <c r="U850" i="5" s="1"/>
  <c r="W850" i="5" s="1"/>
  <c r="C850" i="5"/>
  <c r="B850" i="5"/>
  <c r="T850" i="5" s="1"/>
  <c r="A850" i="5"/>
  <c r="S850" i="5" s="1"/>
  <c r="N849" i="5"/>
  <c r="M849" i="5"/>
  <c r="L849" i="5"/>
  <c r="AI849" i="5" s="1"/>
  <c r="I849" i="5"/>
  <c r="J849" i="5" s="1"/>
  <c r="K849" i="5" s="1"/>
  <c r="H849" i="5"/>
  <c r="G849" i="5"/>
  <c r="F849" i="5"/>
  <c r="E849" i="5"/>
  <c r="D849" i="5"/>
  <c r="C849" i="5"/>
  <c r="B849" i="5"/>
  <c r="A849" i="5"/>
  <c r="N848" i="5"/>
  <c r="M848" i="5"/>
  <c r="L848" i="5"/>
  <c r="H848" i="5"/>
  <c r="I848" i="5" s="1"/>
  <c r="J848" i="5" s="1"/>
  <c r="K848" i="5" s="1"/>
  <c r="G848" i="5"/>
  <c r="F848" i="5"/>
  <c r="E848" i="5"/>
  <c r="D848" i="5"/>
  <c r="C848" i="5"/>
  <c r="B848" i="5"/>
  <c r="A848" i="5"/>
  <c r="N847" i="5"/>
  <c r="AK847" i="5" s="1"/>
  <c r="M847" i="5"/>
  <c r="AJ847" i="5" s="1"/>
  <c r="L847" i="5"/>
  <c r="I847" i="5"/>
  <c r="J847" i="5" s="1"/>
  <c r="K847" i="5" s="1"/>
  <c r="H847" i="5"/>
  <c r="G847" i="5"/>
  <c r="F847" i="5"/>
  <c r="E847" i="5"/>
  <c r="D847" i="5"/>
  <c r="C847" i="5"/>
  <c r="B847" i="5"/>
  <c r="T847" i="5" s="1"/>
  <c r="A847" i="5"/>
  <c r="N846" i="5"/>
  <c r="M846" i="5"/>
  <c r="AJ846" i="5" s="1"/>
  <c r="L846" i="5"/>
  <c r="AI846" i="5" s="1"/>
  <c r="H846" i="5"/>
  <c r="I846" i="5" s="1"/>
  <c r="J846" i="5" s="1"/>
  <c r="K846" i="5" s="1"/>
  <c r="G846" i="5"/>
  <c r="F846" i="5"/>
  <c r="E846" i="5"/>
  <c r="D846" i="5"/>
  <c r="C846" i="5"/>
  <c r="B846" i="5"/>
  <c r="T846" i="5" s="1"/>
  <c r="A846" i="5"/>
  <c r="S846" i="5" s="1"/>
  <c r="N845" i="5"/>
  <c r="M845" i="5"/>
  <c r="L845" i="5"/>
  <c r="H845" i="5"/>
  <c r="G845" i="5"/>
  <c r="F845" i="5"/>
  <c r="E845" i="5"/>
  <c r="D845" i="5"/>
  <c r="C845" i="5"/>
  <c r="B845" i="5"/>
  <c r="A845" i="5"/>
  <c r="N844" i="5"/>
  <c r="M844" i="5"/>
  <c r="L844" i="5"/>
  <c r="AI844" i="5" s="1"/>
  <c r="H844" i="5"/>
  <c r="I844" i="5" s="1"/>
  <c r="G844" i="5"/>
  <c r="F844" i="5"/>
  <c r="E844" i="5"/>
  <c r="D844" i="5"/>
  <c r="C844" i="5"/>
  <c r="B844" i="5"/>
  <c r="T844" i="5" s="1"/>
  <c r="A844" i="5"/>
  <c r="S844" i="5" s="1"/>
  <c r="N843" i="5"/>
  <c r="AK843" i="5" s="1"/>
  <c r="M843" i="5"/>
  <c r="L843" i="5"/>
  <c r="H843" i="5"/>
  <c r="G843" i="5"/>
  <c r="F843" i="5"/>
  <c r="E843" i="5"/>
  <c r="D843" i="5"/>
  <c r="C843" i="5"/>
  <c r="B843" i="5"/>
  <c r="A843" i="5"/>
  <c r="N842" i="5"/>
  <c r="M842" i="5"/>
  <c r="AJ842" i="5" s="1"/>
  <c r="L842" i="5"/>
  <c r="AI842" i="5" s="1"/>
  <c r="H842" i="5"/>
  <c r="G842" i="5"/>
  <c r="F842" i="5"/>
  <c r="E842" i="5"/>
  <c r="D842" i="5"/>
  <c r="C842" i="5"/>
  <c r="B842" i="5"/>
  <c r="T842" i="5" s="1"/>
  <c r="A842" i="5"/>
  <c r="S842" i="5" s="1"/>
  <c r="N841" i="5"/>
  <c r="M841" i="5"/>
  <c r="L841" i="5"/>
  <c r="I841" i="5"/>
  <c r="J841" i="5" s="1"/>
  <c r="K841" i="5" s="1"/>
  <c r="H841" i="5"/>
  <c r="G841" i="5"/>
  <c r="F841" i="5"/>
  <c r="E841" i="5"/>
  <c r="D841" i="5"/>
  <c r="C841" i="5"/>
  <c r="B841" i="5"/>
  <c r="A841" i="5"/>
  <c r="N840" i="5"/>
  <c r="AK840" i="5" s="1"/>
  <c r="M840" i="5"/>
  <c r="AJ840" i="5" s="1"/>
  <c r="L840" i="5"/>
  <c r="AI840" i="5" s="1"/>
  <c r="H840" i="5"/>
  <c r="G840" i="5"/>
  <c r="F840" i="5"/>
  <c r="E840" i="5"/>
  <c r="D840" i="5"/>
  <c r="C840" i="5"/>
  <c r="B840" i="5"/>
  <c r="T840" i="5" s="1"/>
  <c r="A840" i="5"/>
  <c r="N839" i="5"/>
  <c r="M839" i="5"/>
  <c r="L839" i="5"/>
  <c r="AI839" i="5" s="1"/>
  <c r="H839" i="5"/>
  <c r="I839" i="5" s="1"/>
  <c r="J839" i="5" s="1"/>
  <c r="K839" i="5" s="1"/>
  <c r="G839" i="5"/>
  <c r="F839" i="5"/>
  <c r="E839" i="5"/>
  <c r="D839" i="5"/>
  <c r="C839" i="5"/>
  <c r="B839" i="5"/>
  <c r="A839" i="5"/>
  <c r="S839" i="5" s="1"/>
  <c r="N838" i="5"/>
  <c r="AK838" i="5" s="1"/>
  <c r="M838" i="5"/>
  <c r="AJ838" i="5" s="1"/>
  <c r="L838" i="5"/>
  <c r="H838" i="5"/>
  <c r="G838" i="5"/>
  <c r="F838" i="5"/>
  <c r="E838" i="5"/>
  <c r="D838" i="5"/>
  <c r="O838" i="5" s="1"/>
  <c r="P838" i="5" s="1"/>
  <c r="C838" i="5"/>
  <c r="B838" i="5"/>
  <c r="A838" i="5"/>
  <c r="N837" i="5"/>
  <c r="M837" i="5"/>
  <c r="AJ837" i="5" s="1"/>
  <c r="L837" i="5"/>
  <c r="H837" i="5"/>
  <c r="G837" i="5"/>
  <c r="F837" i="5"/>
  <c r="E837" i="5"/>
  <c r="D837" i="5"/>
  <c r="C837" i="5"/>
  <c r="B837" i="5"/>
  <c r="A837" i="5"/>
  <c r="S837" i="5" s="1"/>
  <c r="N836" i="5"/>
  <c r="AK836" i="5" s="1"/>
  <c r="M836" i="5"/>
  <c r="AJ836" i="5" s="1"/>
  <c r="L836" i="5"/>
  <c r="AI836" i="5" s="1"/>
  <c r="H836" i="5"/>
  <c r="G836" i="5"/>
  <c r="F836" i="5"/>
  <c r="E836" i="5"/>
  <c r="D836" i="5"/>
  <c r="C836" i="5"/>
  <c r="B836" i="5"/>
  <c r="A836" i="5"/>
  <c r="S836" i="5" s="1"/>
  <c r="N835" i="5"/>
  <c r="M835" i="5"/>
  <c r="L835" i="5"/>
  <c r="AI835" i="5" s="1"/>
  <c r="I835" i="5"/>
  <c r="J835" i="5" s="1"/>
  <c r="K835" i="5" s="1"/>
  <c r="H835" i="5"/>
  <c r="G835" i="5"/>
  <c r="F835" i="5"/>
  <c r="E835" i="5"/>
  <c r="D835" i="5"/>
  <c r="C835" i="5"/>
  <c r="B835" i="5"/>
  <c r="A835" i="5"/>
  <c r="N834" i="5"/>
  <c r="AK834" i="5" s="1"/>
  <c r="M834" i="5"/>
  <c r="L834" i="5"/>
  <c r="H834" i="5"/>
  <c r="I834" i="5" s="1"/>
  <c r="J834" i="5" s="1"/>
  <c r="K834" i="5" s="1"/>
  <c r="G834" i="5"/>
  <c r="F834" i="5"/>
  <c r="E834" i="5"/>
  <c r="D834" i="5"/>
  <c r="C834" i="5"/>
  <c r="O834" i="5" s="1"/>
  <c r="P834" i="5" s="1"/>
  <c r="U834" i="5" s="1"/>
  <c r="W834" i="5" s="1"/>
  <c r="B834" i="5"/>
  <c r="A834" i="5"/>
  <c r="N833" i="5"/>
  <c r="M833" i="5"/>
  <c r="L833" i="5"/>
  <c r="AI833" i="5" s="1"/>
  <c r="H833" i="5"/>
  <c r="G833" i="5"/>
  <c r="F833" i="5"/>
  <c r="E833" i="5"/>
  <c r="D833" i="5"/>
  <c r="C833" i="5"/>
  <c r="B833" i="5"/>
  <c r="T833" i="5" s="1"/>
  <c r="A833" i="5"/>
  <c r="N832" i="5"/>
  <c r="M832" i="5"/>
  <c r="AJ832" i="5" s="1"/>
  <c r="L832" i="5"/>
  <c r="H832" i="5"/>
  <c r="I832" i="5" s="1"/>
  <c r="J832" i="5" s="1"/>
  <c r="K832" i="5" s="1"/>
  <c r="G832" i="5"/>
  <c r="F832" i="5"/>
  <c r="E832" i="5"/>
  <c r="D832" i="5"/>
  <c r="C832" i="5"/>
  <c r="B832" i="5"/>
  <c r="A832" i="5"/>
  <c r="N831" i="5"/>
  <c r="AK831" i="5" s="1"/>
  <c r="M831" i="5"/>
  <c r="L831" i="5"/>
  <c r="AI831" i="5" s="1"/>
  <c r="H831" i="5"/>
  <c r="G831" i="5"/>
  <c r="F831" i="5"/>
  <c r="E831" i="5"/>
  <c r="D831" i="5"/>
  <c r="C831" i="5"/>
  <c r="B831" i="5"/>
  <c r="T831" i="5" s="1"/>
  <c r="A831" i="5"/>
  <c r="S831" i="5" s="1"/>
  <c r="N830" i="5"/>
  <c r="M830" i="5"/>
  <c r="AJ830" i="5" s="1"/>
  <c r="L830" i="5"/>
  <c r="H830" i="5"/>
  <c r="G830" i="5"/>
  <c r="F830" i="5"/>
  <c r="E830" i="5"/>
  <c r="D830" i="5"/>
  <c r="C830" i="5"/>
  <c r="O830" i="5" s="1"/>
  <c r="P830" i="5" s="1"/>
  <c r="B830" i="5"/>
  <c r="A830" i="5"/>
  <c r="N829" i="5"/>
  <c r="AK829" i="5" s="1"/>
  <c r="M829" i="5"/>
  <c r="L829" i="5"/>
  <c r="H829" i="5"/>
  <c r="I829" i="5" s="1"/>
  <c r="J829" i="5" s="1"/>
  <c r="K829" i="5" s="1"/>
  <c r="G829" i="5"/>
  <c r="F829" i="5"/>
  <c r="E829" i="5"/>
  <c r="D829" i="5"/>
  <c r="C829" i="5"/>
  <c r="B829" i="5"/>
  <c r="A829" i="5"/>
  <c r="N828" i="5"/>
  <c r="M828" i="5"/>
  <c r="AJ828" i="5" s="1"/>
  <c r="L828" i="5"/>
  <c r="I828" i="5"/>
  <c r="J828" i="5" s="1"/>
  <c r="K828" i="5" s="1"/>
  <c r="H828" i="5"/>
  <c r="G828" i="5"/>
  <c r="F828" i="5"/>
  <c r="E828" i="5"/>
  <c r="D828" i="5"/>
  <c r="O828" i="5" s="1"/>
  <c r="P828" i="5" s="1"/>
  <c r="C828" i="5"/>
  <c r="B828" i="5"/>
  <c r="A828" i="5"/>
  <c r="S828" i="5" s="1"/>
  <c r="N827" i="5"/>
  <c r="AK827" i="5" s="1"/>
  <c r="M827" i="5"/>
  <c r="AJ827" i="5" s="1"/>
  <c r="L827" i="5"/>
  <c r="AI827" i="5" s="1"/>
  <c r="H827" i="5"/>
  <c r="I827" i="5" s="1"/>
  <c r="G827" i="5"/>
  <c r="F827" i="5"/>
  <c r="E827" i="5"/>
  <c r="D827" i="5"/>
  <c r="C827" i="5"/>
  <c r="O827" i="5" s="1"/>
  <c r="P827" i="5" s="1"/>
  <c r="U827" i="5" s="1"/>
  <c r="W827" i="5" s="1"/>
  <c r="B827" i="5"/>
  <c r="T827" i="5" s="1"/>
  <c r="A827" i="5"/>
  <c r="N826" i="5"/>
  <c r="M826" i="5"/>
  <c r="L826" i="5"/>
  <c r="I826" i="5"/>
  <c r="J826" i="5" s="1"/>
  <c r="K826" i="5" s="1"/>
  <c r="H826" i="5"/>
  <c r="G826" i="5"/>
  <c r="F826" i="5"/>
  <c r="E826" i="5"/>
  <c r="D826" i="5"/>
  <c r="C826" i="5"/>
  <c r="B826" i="5"/>
  <c r="T826" i="5" s="1"/>
  <c r="A826" i="5"/>
  <c r="N825" i="5"/>
  <c r="M825" i="5"/>
  <c r="L825" i="5"/>
  <c r="I825" i="5"/>
  <c r="J825" i="5" s="1"/>
  <c r="K825" i="5" s="1"/>
  <c r="H825" i="5"/>
  <c r="G825" i="5"/>
  <c r="F825" i="5"/>
  <c r="E825" i="5"/>
  <c r="D825" i="5"/>
  <c r="C825" i="5"/>
  <c r="B825" i="5"/>
  <c r="A825" i="5"/>
  <c r="N824" i="5"/>
  <c r="AK824" i="5" s="1"/>
  <c r="M824" i="5"/>
  <c r="AJ824" i="5" s="1"/>
  <c r="L824" i="5"/>
  <c r="I824" i="5"/>
  <c r="J824" i="5" s="1"/>
  <c r="K824" i="5" s="1"/>
  <c r="H824" i="5"/>
  <c r="G824" i="5"/>
  <c r="F824" i="5"/>
  <c r="E824" i="5"/>
  <c r="D824" i="5"/>
  <c r="C824" i="5"/>
  <c r="B824" i="5"/>
  <c r="A824" i="5"/>
  <c r="N823" i="5"/>
  <c r="M823" i="5"/>
  <c r="AJ823" i="5" s="1"/>
  <c r="L823" i="5"/>
  <c r="H823" i="5"/>
  <c r="G823" i="5"/>
  <c r="F823" i="5"/>
  <c r="E823" i="5"/>
  <c r="D823" i="5"/>
  <c r="C823" i="5"/>
  <c r="B823" i="5"/>
  <c r="A823" i="5"/>
  <c r="S823" i="5" s="1"/>
  <c r="N822" i="5"/>
  <c r="M822" i="5"/>
  <c r="AJ822" i="5" s="1"/>
  <c r="L822" i="5"/>
  <c r="H822" i="5"/>
  <c r="I822" i="5" s="1"/>
  <c r="J822" i="5" s="1"/>
  <c r="K822" i="5" s="1"/>
  <c r="G822" i="5"/>
  <c r="F822" i="5"/>
  <c r="E822" i="5"/>
  <c r="D822" i="5"/>
  <c r="C822" i="5"/>
  <c r="B822" i="5"/>
  <c r="A822" i="5"/>
  <c r="N821" i="5"/>
  <c r="M821" i="5"/>
  <c r="L821" i="5"/>
  <c r="AI821" i="5" s="1"/>
  <c r="H821" i="5"/>
  <c r="I821" i="5" s="1"/>
  <c r="J821" i="5" s="1"/>
  <c r="K821" i="5" s="1"/>
  <c r="G821" i="5"/>
  <c r="F821" i="5"/>
  <c r="E821" i="5"/>
  <c r="D821" i="5"/>
  <c r="C821" i="5"/>
  <c r="B821" i="5"/>
  <c r="T821" i="5" s="1"/>
  <c r="A821" i="5"/>
  <c r="S821" i="5" s="1"/>
  <c r="N820" i="5"/>
  <c r="AK820" i="5" s="1"/>
  <c r="M820" i="5"/>
  <c r="L820" i="5"/>
  <c r="H820" i="5"/>
  <c r="G820" i="5"/>
  <c r="F820" i="5"/>
  <c r="E820" i="5"/>
  <c r="D820" i="5"/>
  <c r="O820" i="5" s="1"/>
  <c r="P820" i="5" s="1"/>
  <c r="U820" i="5" s="1"/>
  <c r="W820" i="5" s="1"/>
  <c r="C820" i="5"/>
  <c r="B820" i="5"/>
  <c r="A820" i="5"/>
  <c r="N819" i="5"/>
  <c r="M819" i="5"/>
  <c r="L819" i="5"/>
  <c r="H819" i="5"/>
  <c r="G819" i="5"/>
  <c r="F819" i="5"/>
  <c r="E819" i="5"/>
  <c r="D819" i="5"/>
  <c r="O819" i="5" s="1"/>
  <c r="P819" i="5" s="1"/>
  <c r="U819" i="5" s="1"/>
  <c r="W819" i="5" s="1"/>
  <c r="C819" i="5"/>
  <c r="B819" i="5"/>
  <c r="T819" i="5" s="1"/>
  <c r="A819" i="5"/>
  <c r="S819" i="5" s="1"/>
  <c r="N818" i="5"/>
  <c r="M818" i="5"/>
  <c r="L818" i="5"/>
  <c r="H818" i="5"/>
  <c r="I818" i="5" s="1"/>
  <c r="J818" i="5" s="1"/>
  <c r="K818" i="5" s="1"/>
  <c r="G818" i="5"/>
  <c r="F818" i="5"/>
  <c r="E818" i="5"/>
  <c r="D818" i="5"/>
  <c r="O818" i="5" s="1"/>
  <c r="P818" i="5" s="1"/>
  <c r="C818" i="5"/>
  <c r="B818" i="5"/>
  <c r="T818" i="5" s="1"/>
  <c r="A818" i="5"/>
  <c r="S818" i="5" s="1"/>
  <c r="N817" i="5"/>
  <c r="M817" i="5"/>
  <c r="L817" i="5"/>
  <c r="H817" i="5"/>
  <c r="I817" i="5" s="1"/>
  <c r="G817" i="5"/>
  <c r="F817" i="5"/>
  <c r="E817" i="5"/>
  <c r="D817" i="5"/>
  <c r="O817" i="5" s="1"/>
  <c r="P817" i="5" s="1"/>
  <c r="U817" i="5" s="1"/>
  <c r="W817" i="5" s="1"/>
  <c r="C817" i="5"/>
  <c r="B817" i="5"/>
  <c r="A817" i="5"/>
  <c r="S817" i="5" s="1"/>
  <c r="N816" i="5"/>
  <c r="M816" i="5"/>
  <c r="L816" i="5"/>
  <c r="I816" i="5"/>
  <c r="J816" i="5" s="1"/>
  <c r="K816" i="5" s="1"/>
  <c r="H816" i="5"/>
  <c r="G816" i="5"/>
  <c r="F816" i="5"/>
  <c r="E816" i="5"/>
  <c r="D816" i="5"/>
  <c r="C816" i="5"/>
  <c r="B816" i="5"/>
  <c r="A816" i="5"/>
  <c r="S816" i="5" s="1"/>
  <c r="N815" i="5"/>
  <c r="M815" i="5"/>
  <c r="L815" i="5"/>
  <c r="AI815" i="5" s="1"/>
  <c r="H815" i="5"/>
  <c r="G815" i="5"/>
  <c r="F815" i="5"/>
  <c r="E815" i="5"/>
  <c r="D815" i="5"/>
  <c r="C815" i="5"/>
  <c r="B815" i="5"/>
  <c r="T815" i="5" s="1"/>
  <c r="A815" i="5"/>
  <c r="N814" i="5"/>
  <c r="M814" i="5"/>
  <c r="L814" i="5"/>
  <c r="H814" i="5"/>
  <c r="I814" i="5" s="1"/>
  <c r="J814" i="5" s="1"/>
  <c r="K814" i="5" s="1"/>
  <c r="G814" i="5"/>
  <c r="F814" i="5"/>
  <c r="E814" i="5"/>
  <c r="D814" i="5"/>
  <c r="C814" i="5"/>
  <c r="B814" i="5"/>
  <c r="A814" i="5"/>
  <c r="S814" i="5" s="1"/>
  <c r="N813" i="5"/>
  <c r="M813" i="5"/>
  <c r="L813" i="5"/>
  <c r="H813" i="5"/>
  <c r="I813" i="5" s="1"/>
  <c r="G813" i="5"/>
  <c r="F813" i="5"/>
  <c r="E813" i="5"/>
  <c r="D813" i="5"/>
  <c r="C813" i="5"/>
  <c r="B813" i="5"/>
  <c r="A813" i="5"/>
  <c r="S813" i="5" s="1"/>
  <c r="N812" i="5"/>
  <c r="M812" i="5"/>
  <c r="L812" i="5"/>
  <c r="AI812" i="5" s="1"/>
  <c r="H812" i="5"/>
  <c r="I812" i="5" s="1"/>
  <c r="J812" i="5" s="1"/>
  <c r="K812" i="5" s="1"/>
  <c r="G812" i="5"/>
  <c r="F812" i="5"/>
  <c r="E812" i="5"/>
  <c r="D812" i="5"/>
  <c r="C812" i="5"/>
  <c r="O812" i="5" s="1"/>
  <c r="P812" i="5" s="1"/>
  <c r="B812" i="5"/>
  <c r="A812" i="5"/>
  <c r="S812" i="5" s="1"/>
  <c r="N811" i="5"/>
  <c r="M811" i="5"/>
  <c r="L811" i="5"/>
  <c r="H811" i="5"/>
  <c r="I811" i="5" s="1"/>
  <c r="J811" i="5" s="1"/>
  <c r="K811" i="5" s="1"/>
  <c r="G811" i="5"/>
  <c r="F811" i="5"/>
  <c r="E811" i="5"/>
  <c r="D811" i="5"/>
  <c r="C811" i="5"/>
  <c r="B811" i="5"/>
  <c r="T811" i="5" s="1"/>
  <c r="A811" i="5"/>
  <c r="N810" i="5"/>
  <c r="M810" i="5"/>
  <c r="L810" i="5"/>
  <c r="H810" i="5"/>
  <c r="I810" i="5" s="1"/>
  <c r="G810" i="5"/>
  <c r="F810" i="5"/>
  <c r="E810" i="5"/>
  <c r="D810" i="5"/>
  <c r="C810" i="5"/>
  <c r="B810" i="5"/>
  <c r="A810" i="5"/>
  <c r="N809" i="5"/>
  <c r="M809" i="5"/>
  <c r="L809" i="5"/>
  <c r="H809" i="5"/>
  <c r="I809" i="5" s="1"/>
  <c r="G809" i="5"/>
  <c r="F809" i="5"/>
  <c r="E809" i="5"/>
  <c r="D809" i="5"/>
  <c r="C809" i="5"/>
  <c r="B809" i="5"/>
  <c r="A809" i="5"/>
  <c r="N808" i="5"/>
  <c r="M808" i="5"/>
  <c r="L808" i="5"/>
  <c r="AI808" i="5" s="1"/>
  <c r="H808" i="5"/>
  <c r="I808" i="5" s="1"/>
  <c r="J808" i="5" s="1"/>
  <c r="K808" i="5" s="1"/>
  <c r="G808" i="5"/>
  <c r="F808" i="5"/>
  <c r="E808" i="5"/>
  <c r="D808" i="5"/>
  <c r="C808" i="5"/>
  <c r="B808" i="5"/>
  <c r="A808" i="5"/>
  <c r="S808" i="5" s="1"/>
  <c r="N807" i="5"/>
  <c r="M807" i="5"/>
  <c r="L807" i="5"/>
  <c r="H807" i="5"/>
  <c r="I807" i="5" s="1"/>
  <c r="J807" i="5" s="1"/>
  <c r="K807" i="5" s="1"/>
  <c r="G807" i="5"/>
  <c r="F807" i="5"/>
  <c r="E807" i="5"/>
  <c r="D807" i="5"/>
  <c r="C807" i="5"/>
  <c r="O807" i="5" s="1"/>
  <c r="P807" i="5" s="1"/>
  <c r="B807" i="5"/>
  <c r="T807" i="5" s="1"/>
  <c r="A807" i="5"/>
  <c r="S807" i="5" s="1"/>
  <c r="N806" i="5"/>
  <c r="M806" i="5"/>
  <c r="L806" i="5"/>
  <c r="I806" i="5"/>
  <c r="J806" i="5" s="1"/>
  <c r="K806" i="5" s="1"/>
  <c r="H806" i="5"/>
  <c r="G806" i="5"/>
  <c r="F806" i="5"/>
  <c r="E806" i="5"/>
  <c r="D806" i="5"/>
  <c r="C806" i="5"/>
  <c r="B806" i="5"/>
  <c r="A806" i="5"/>
  <c r="N805" i="5"/>
  <c r="M805" i="5"/>
  <c r="L805" i="5"/>
  <c r="AI805" i="5" s="1"/>
  <c r="H805" i="5"/>
  <c r="I805" i="5" s="1"/>
  <c r="J805" i="5" s="1"/>
  <c r="K805" i="5" s="1"/>
  <c r="G805" i="5"/>
  <c r="F805" i="5"/>
  <c r="E805" i="5"/>
  <c r="D805" i="5"/>
  <c r="C805" i="5"/>
  <c r="B805" i="5"/>
  <c r="A805" i="5"/>
  <c r="N804" i="5"/>
  <c r="M804" i="5"/>
  <c r="AJ804" i="5" s="1"/>
  <c r="L804" i="5"/>
  <c r="H804" i="5"/>
  <c r="I804" i="5" s="1"/>
  <c r="G804" i="5"/>
  <c r="F804" i="5"/>
  <c r="E804" i="5"/>
  <c r="D804" i="5"/>
  <c r="O804" i="5" s="1"/>
  <c r="P804" i="5" s="1"/>
  <c r="U804" i="5" s="1"/>
  <c r="W804" i="5" s="1"/>
  <c r="C804" i="5"/>
  <c r="B804" i="5"/>
  <c r="T804" i="5" s="1"/>
  <c r="A804" i="5"/>
  <c r="N803" i="5"/>
  <c r="M803" i="5"/>
  <c r="AJ803" i="5" s="1"/>
  <c r="L803" i="5"/>
  <c r="AI803" i="5" s="1"/>
  <c r="H803" i="5"/>
  <c r="G803" i="5"/>
  <c r="F803" i="5"/>
  <c r="E803" i="5"/>
  <c r="D803" i="5"/>
  <c r="C803" i="5"/>
  <c r="B803" i="5"/>
  <c r="A803" i="5"/>
  <c r="N802" i="5"/>
  <c r="M802" i="5"/>
  <c r="AJ802" i="5" s="1"/>
  <c r="L802" i="5"/>
  <c r="H802" i="5"/>
  <c r="I802" i="5" s="1"/>
  <c r="J802" i="5" s="1"/>
  <c r="K802" i="5" s="1"/>
  <c r="G802" i="5"/>
  <c r="F802" i="5"/>
  <c r="E802" i="5"/>
  <c r="D802" i="5"/>
  <c r="C802" i="5"/>
  <c r="B802" i="5"/>
  <c r="A802" i="5"/>
  <c r="S802" i="5" s="1"/>
  <c r="N801" i="5"/>
  <c r="M801" i="5"/>
  <c r="L801" i="5"/>
  <c r="AI801" i="5" s="1"/>
  <c r="H801" i="5"/>
  <c r="G801" i="5"/>
  <c r="F801" i="5"/>
  <c r="E801" i="5"/>
  <c r="D801" i="5"/>
  <c r="C801" i="5"/>
  <c r="B801" i="5"/>
  <c r="A801" i="5"/>
  <c r="N800" i="5"/>
  <c r="M800" i="5"/>
  <c r="AJ800" i="5" s="1"/>
  <c r="L800" i="5"/>
  <c r="H800" i="5"/>
  <c r="I800" i="5" s="1"/>
  <c r="G800" i="5"/>
  <c r="F800" i="5"/>
  <c r="E800" i="5"/>
  <c r="D800" i="5"/>
  <c r="C800" i="5"/>
  <c r="B800" i="5"/>
  <c r="A800" i="5"/>
  <c r="S800" i="5" s="1"/>
  <c r="N799" i="5"/>
  <c r="M799" i="5"/>
  <c r="AJ799" i="5" s="1"/>
  <c r="L799" i="5"/>
  <c r="AI799" i="5" s="1"/>
  <c r="H799" i="5"/>
  <c r="I799" i="5" s="1"/>
  <c r="J799" i="5" s="1"/>
  <c r="K799" i="5" s="1"/>
  <c r="G799" i="5"/>
  <c r="F799" i="5"/>
  <c r="E799" i="5"/>
  <c r="D799" i="5"/>
  <c r="C799" i="5"/>
  <c r="B799" i="5"/>
  <c r="A799" i="5"/>
  <c r="N798" i="5"/>
  <c r="M798" i="5"/>
  <c r="AJ798" i="5" s="1"/>
  <c r="L798" i="5"/>
  <c r="H798" i="5"/>
  <c r="AF798" i="5" s="1"/>
  <c r="G798" i="5"/>
  <c r="F798" i="5"/>
  <c r="E798" i="5"/>
  <c r="D798" i="5"/>
  <c r="O798" i="5" s="1"/>
  <c r="P798" i="5" s="1"/>
  <c r="C798" i="5"/>
  <c r="B798" i="5"/>
  <c r="T798" i="5" s="1"/>
  <c r="A798" i="5"/>
  <c r="N797" i="5"/>
  <c r="AK797" i="5" s="1"/>
  <c r="M797" i="5"/>
  <c r="AJ797" i="5" s="1"/>
  <c r="L797" i="5"/>
  <c r="H797" i="5"/>
  <c r="G797" i="5"/>
  <c r="F797" i="5"/>
  <c r="E797" i="5"/>
  <c r="D797" i="5"/>
  <c r="C797" i="5"/>
  <c r="B797" i="5"/>
  <c r="A797" i="5"/>
  <c r="N796" i="5"/>
  <c r="AK796" i="5" s="1"/>
  <c r="M796" i="5"/>
  <c r="AJ796" i="5" s="1"/>
  <c r="L796" i="5"/>
  <c r="H796" i="5"/>
  <c r="I796" i="5" s="1"/>
  <c r="J796" i="5" s="1"/>
  <c r="K796" i="5" s="1"/>
  <c r="G796" i="5"/>
  <c r="F796" i="5"/>
  <c r="E796" i="5"/>
  <c r="D796" i="5"/>
  <c r="C796" i="5"/>
  <c r="B796" i="5"/>
  <c r="A796" i="5"/>
  <c r="N795" i="5"/>
  <c r="M795" i="5"/>
  <c r="AJ795" i="5" s="1"/>
  <c r="L795" i="5"/>
  <c r="AI795" i="5" s="1"/>
  <c r="H795" i="5"/>
  <c r="I795" i="5" s="1"/>
  <c r="J795" i="5" s="1"/>
  <c r="K795" i="5" s="1"/>
  <c r="G795" i="5"/>
  <c r="F795" i="5"/>
  <c r="E795" i="5"/>
  <c r="D795" i="5"/>
  <c r="C795" i="5"/>
  <c r="B795" i="5"/>
  <c r="A795" i="5"/>
  <c r="N794" i="5"/>
  <c r="M794" i="5"/>
  <c r="L794" i="5"/>
  <c r="H794" i="5"/>
  <c r="I794" i="5" s="1"/>
  <c r="J794" i="5" s="1"/>
  <c r="K794" i="5" s="1"/>
  <c r="G794" i="5"/>
  <c r="F794" i="5"/>
  <c r="E794" i="5"/>
  <c r="D794" i="5"/>
  <c r="C794" i="5"/>
  <c r="B794" i="5"/>
  <c r="T794" i="5" s="1"/>
  <c r="A794" i="5"/>
  <c r="N793" i="5"/>
  <c r="AK793" i="5" s="1"/>
  <c r="M793" i="5"/>
  <c r="L793" i="5"/>
  <c r="H793" i="5"/>
  <c r="G793" i="5"/>
  <c r="F793" i="5"/>
  <c r="E793" i="5"/>
  <c r="D793" i="5"/>
  <c r="C793" i="5"/>
  <c r="B793" i="5"/>
  <c r="A793" i="5"/>
  <c r="N792" i="5"/>
  <c r="M792" i="5"/>
  <c r="AJ792" i="5" s="1"/>
  <c r="L792" i="5"/>
  <c r="AI792" i="5" s="1"/>
  <c r="H792" i="5"/>
  <c r="I792" i="5" s="1"/>
  <c r="G792" i="5"/>
  <c r="F792" i="5"/>
  <c r="E792" i="5"/>
  <c r="D792" i="5"/>
  <c r="C792" i="5"/>
  <c r="B792" i="5"/>
  <c r="A792" i="5"/>
  <c r="N791" i="5"/>
  <c r="M791" i="5"/>
  <c r="AJ791" i="5" s="1"/>
  <c r="L791" i="5"/>
  <c r="AI791" i="5" s="1"/>
  <c r="H791" i="5"/>
  <c r="G791" i="5"/>
  <c r="F791" i="5"/>
  <c r="E791" i="5"/>
  <c r="D791" i="5"/>
  <c r="C791" i="5"/>
  <c r="B791" i="5"/>
  <c r="A791" i="5"/>
  <c r="N790" i="5"/>
  <c r="M790" i="5"/>
  <c r="AJ790" i="5" s="1"/>
  <c r="L790" i="5"/>
  <c r="H790" i="5"/>
  <c r="I790" i="5" s="1"/>
  <c r="J790" i="5" s="1"/>
  <c r="K790" i="5" s="1"/>
  <c r="G790" i="5"/>
  <c r="F790" i="5"/>
  <c r="E790" i="5"/>
  <c r="D790" i="5"/>
  <c r="C790" i="5"/>
  <c r="B790" i="5"/>
  <c r="A790" i="5"/>
  <c r="N789" i="5"/>
  <c r="M789" i="5"/>
  <c r="L789" i="5"/>
  <c r="H789" i="5"/>
  <c r="G789" i="5"/>
  <c r="F789" i="5"/>
  <c r="E789" i="5"/>
  <c r="D789" i="5"/>
  <c r="C789" i="5"/>
  <c r="B789" i="5"/>
  <c r="A789" i="5"/>
  <c r="N788" i="5"/>
  <c r="M788" i="5"/>
  <c r="AJ788" i="5" s="1"/>
  <c r="L788" i="5"/>
  <c r="H788" i="5"/>
  <c r="I788" i="5" s="1"/>
  <c r="J788" i="5" s="1"/>
  <c r="K788" i="5" s="1"/>
  <c r="G788" i="5"/>
  <c r="F788" i="5"/>
  <c r="E788" i="5"/>
  <c r="D788" i="5"/>
  <c r="O788" i="5" s="1"/>
  <c r="C788" i="5"/>
  <c r="B788" i="5"/>
  <c r="T788" i="5" s="1"/>
  <c r="A788" i="5"/>
  <c r="S788" i="5" s="1"/>
  <c r="N787" i="5"/>
  <c r="M787" i="5"/>
  <c r="L787" i="5"/>
  <c r="H787" i="5"/>
  <c r="I787" i="5" s="1"/>
  <c r="J787" i="5" s="1"/>
  <c r="K787" i="5" s="1"/>
  <c r="G787" i="5"/>
  <c r="F787" i="5"/>
  <c r="E787" i="5"/>
  <c r="D787" i="5"/>
  <c r="C787" i="5"/>
  <c r="B787" i="5"/>
  <c r="A787" i="5"/>
  <c r="N786" i="5"/>
  <c r="M786" i="5"/>
  <c r="L786" i="5"/>
  <c r="H786" i="5"/>
  <c r="I786" i="5" s="1"/>
  <c r="J786" i="5" s="1"/>
  <c r="K786" i="5" s="1"/>
  <c r="G786" i="5"/>
  <c r="F786" i="5"/>
  <c r="E786" i="5"/>
  <c r="D786" i="5"/>
  <c r="C786" i="5"/>
  <c r="B786" i="5"/>
  <c r="A786" i="5"/>
  <c r="N785" i="5"/>
  <c r="AK785" i="5" s="1"/>
  <c r="M785" i="5"/>
  <c r="L785" i="5"/>
  <c r="H785" i="5"/>
  <c r="I785" i="5" s="1"/>
  <c r="J785" i="5" s="1"/>
  <c r="K785" i="5" s="1"/>
  <c r="G785" i="5"/>
  <c r="F785" i="5"/>
  <c r="E785" i="5"/>
  <c r="D785" i="5"/>
  <c r="C785" i="5"/>
  <c r="B785" i="5"/>
  <c r="A785" i="5"/>
  <c r="N784" i="5"/>
  <c r="AK784" i="5" s="1"/>
  <c r="M784" i="5"/>
  <c r="L784" i="5"/>
  <c r="H784" i="5"/>
  <c r="I784" i="5" s="1"/>
  <c r="J784" i="5" s="1"/>
  <c r="K784" i="5" s="1"/>
  <c r="G784" i="5"/>
  <c r="F784" i="5"/>
  <c r="E784" i="5"/>
  <c r="D784" i="5"/>
  <c r="C784" i="5"/>
  <c r="O784" i="5" s="1"/>
  <c r="P784" i="5" s="1"/>
  <c r="U784" i="5" s="1"/>
  <c r="W784" i="5" s="1"/>
  <c r="B784" i="5"/>
  <c r="A784" i="5"/>
  <c r="S784" i="5" s="1"/>
  <c r="N783" i="5"/>
  <c r="M783" i="5"/>
  <c r="AJ783" i="5" s="1"/>
  <c r="L783" i="5"/>
  <c r="H783" i="5"/>
  <c r="I783" i="5" s="1"/>
  <c r="J783" i="5" s="1"/>
  <c r="K783" i="5" s="1"/>
  <c r="G783" i="5"/>
  <c r="F783" i="5"/>
  <c r="E783" i="5"/>
  <c r="D783" i="5"/>
  <c r="C783" i="5"/>
  <c r="B783" i="5"/>
  <c r="A783" i="5"/>
  <c r="N782" i="5"/>
  <c r="AK782" i="5" s="1"/>
  <c r="M782" i="5"/>
  <c r="L782" i="5"/>
  <c r="H782" i="5"/>
  <c r="G782" i="5"/>
  <c r="F782" i="5"/>
  <c r="E782" i="5"/>
  <c r="D782" i="5"/>
  <c r="C782" i="5"/>
  <c r="B782" i="5"/>
  <c r="A782" i="5"/>
  <c r="N781" i="5"/>
  <c r="AK781" i="5" s="1"/>
  <c r="M781" i="5"/>
  <c r="L781" i="5"/>
  <c r="AI781" i="5" s="1"/>
  <c r="H781" i="5"/>
  <c r="I781" i="5" s="1"/>
  <c r="J781" i="5" s="1"/>
  <c r="K781" i="5" s="1"/>
  <c r="G781" i="5"/>
  <c r="F781" i="5"/>
  <c r="E781" i="5"/>
  <c r="D781" i="5"/>
  <c r="C781" i="5"/>
  <c r="B781" i="5"/>
  <c r="A781" i="5"/>
  <c r="N780" i="5"/>
  <c r="AK780" i="5" s="1"/>
  <c r="M780" i="5"/>
  <c r="L780" i="5"/>
  <c r="I780" i="5"/>
  <c r="H780" i="5"/>
  <c r="G780" i="5"/>
  <c r="F780" i="5"/>
  <c r="E780" i="5"/>
  <c r="D780" i="5"/>
  <c r="C780" i="5"/>
  <c r="B780" i="5"/>
  <c r="A780" i="5"/>
  <c r="N779" i="5"/>
  <c r="AK779" i="5" s="1"/>
  <c r="M779" i="5"/>
  <c r="L779" i="5"/>
  <c r="H779" i="5"/>
  <c r="I779" i="5" s="1"/>
  <c r="G779" i="5"/>
  <c r="F779" i="5"/>
  <c r="E779" i="5"/>
  <c r="D779" i="5"/>
  <c r="C779" i="5"/>
  <c r="B779" i="5"/>
  <c r="A779" i="5"/>
  <c r="S779" i="5" s="1"/>
  <c r="N778" i="5"/>
  <c r="M778" i="5"/>
  <c r="L778" i="5"/>
  <c r="AI778" i="5" s="1"/>
  <c r="H778" i="5"/>
  <c r="G778" i="5"/>
  <c r="F778" i="5"/>
  <c r="E778" i="5"/>
  <c r="D778" i="5"/>
  <c r="C778" i="5"/>
  <c r="B778" i="5"/>
  <c r="T778" i="5" s="1"/>
  <c r="A778" i="5"/>
  <c r="S778" i="5" s="1"/>
  <c r="N777" i="5"/>
  <c r="M777" i="5"/>
  <c r="L777" i="5"/>
  <c r="I777" i="5"/>
  <c r="J777" i="5" s="1"/>
  <c r="K777" i="5" s="1"/>
  <c r="H777" i="5"/>
  <c r="G777" i="5"/>
  <c r="F777" i="5"/>
  <c r="E777" i="5"/>
  <c r="D777" i="5"/>
  <c r="C777" i="5"/>
  <c r="B777" i="5"/>
  <c r="T777" i="5" s="1"/>
  <c r="A777" i="5"/>
  <c r="N776" i="5"/>
  <c r="M776" i="5"/>
  <c r="AJ776" i="5" s="1"/>
  <c r="L776" i="5"/>
  <c r="I776" i="5"/>
  <c r="J776" i="5" s="1"/>
  <c r="K776" i="5" s="1"/>
  <c r="H776" i="5"/>
  <c r="G776" i="5"/>
  <c r="F776" i="5"/>
  <c r="E776" i="5"/>
  <c r="D776" i="5"/>
  <c r="C776" i="5"/>
  <c r="B776" i="5"/>
  <c r="A776" i="5"/>
  <c r="N775" i="5"/>
  <c r="M775" i="5"/>
  <c r="AJ775" i="5" s="1"/>
  <c r="L775" i="5"/>
  <c r="H775" i="5"/>
  <c r="G775" i="5"/>
  <c r="F775" i="5"/>
  <c r="E775" i="5"/>
  <c r="D775" i="5"/>
  <c r="O775" i="5" s="1"/>
  <c r="P775" i="5" s="1"/>
  <c r="U775" i="5" s="1"/>
  <c r="W775" i="5" s="1"/>
  <c r="C775" i="5"/>
  <c r="B775" i="5"/>
  <c r="A775" i="5"/>
  <c r="S775" i="5" s="1"/>
  <c r="N774" i="5"/>
  <c r="M774" i="5"/>
  <c r="AJ774" i="5" s="1"/>
  <c r="L774" i="5"/>
  <c r="H774" i="5"/>
  <c r="I774" i="5" s="1"/>
  <c r="J774" i="5" s="1"/>
  <c r="K774" i="5" s="1"/>
  <c r="G774" i="5"/>
  <c r="F774" i="5"/>
  <c r="E774" i="5"/>
  <c r="D774" i="5"/>
  <c r="C774" i="5"/>
  <c r="B774" i="5"/>
  <c r="A774" i="5"/>
  <c r="N773" i="5"/>
  <c r="M773" i="5"/>
  <c r="AJ773" i="5" s="1"/>
  <c r="L773" i="5"/>
  <c r="AI773" i="5" s="1"/>
  <c r="H773" i="5"/>
  <c r="I773" i="5" s="1"/>
  <c r="J773" i="5" s="1"/>
  <c r="K773" i="5" s="1"/>
  <c r="G773" i="5"/>
  <c r="F773" i="5"/>
  <c r="E773" i="5"/>
  <c r="D773" i="5"/>
  <c r="C773" i="5"/>
  <c r="B773" i="5"/>
  <c r="T773" i="5" s="1"/>
  <c r="A773" i="5"/>
  <c r="S773" i="5" s="1"/>
  <c r="N772" i="5"/>
  <c r="M772" i="5"/>
  <c r="AJ772" i="5" s="1"/>
  <c r="L772" i="5"/>
  <c r="I772" i="5"/>
  <c r="H772" i="5"/>
  <c r="G772" i="5"/>
  <c r="F772" i="5"/>
  <c r="E772" i="5"/>
  <c r="D772" i="5"/>
  <c r="C772" i="5"/>
  <c r="B772" i="5"/>
  <c r="T772" i="5" s="1"/>
  <c r="A772" i="5"/>
  <c r="N771" i="5"/>
  <c r="AK771" i="5" s="1"/>
  <c r="M771" i="5"/>
  <c r="AJ771" i="5" s="1"/>
  <c r="L771" i="5"/>
  <c r="I771" i="5"/>
  <c r="J771" i="5" s="1"/>
  <c r="K771" i="5" s="1"/>
  <c r="H771" i="5"/>
  <c r="G771" i="5"/>
  <c r="F771" i="5"/>
  <c r="E771" i="5"/>
  <c r="D771" i="5"/>
  <c r="C771" i="5"/>
  <c r="B771" i="5"/>
  <c r="A771" i="5"/>
  <c r="S771" i="5" s="1"/>
  <c r="N770" i="5"/>
  <c r="M770" i="5"/>
  <c r="L770" i="5"/>
  <c r="H770" i="5"/>
  <c r="I770" i="5" s="1"/>
  <c r="J770" i="5" s="1"/>
  <c r="K770" i="5" s="1"/>
  <c r="G770" i="5"/>
  <c r="F770" i="5"/>
  <c r="E770" i="5"/>
  <c r="D770" i="5"/>
  <c r="C770" i="5"/>
  <c r="B770" i="5"/>
  <c r="T770" i="5" s="1"/>
  <c r="A770" i="5"/>
  <c r="S770" i="5" s="1"/>
  <c r="N769" i="5"/>
  <c r="M769" i="5"/>
  <c r="AJ769" i="5" s="1"/>
  <c r="L769" i="5"/>
  <c r="I769" i="5"/>
  <c r="J769" i="5" s="1"/>
  <c r="K769" i="5" s="1"/>
  <c r="H769" i="5"/>
  <c r="G769" i="5"/>
  <c r="F769" i="5"/>
  <c r="E769" i="5"/>
  <c r="D769" i="5"/>
  <c r="C769" i="5"/>
  <c r="O769" i="5" s="1"/>
  <c r="P769" i="5" s="1"/>
  <c r="U769" i="5" s="1"/>
  <c r="W769" i="5" s="1"/>
  <c r="B769" i="5"/>
  <c r="A769" i="5"/>
  <c r="N768" i="5"/>
  <c r="AK768" i="5" s="1"/>
  <c r="M768" i="5"/>
  <c r="L768" i="5"/>
  <c r="AI768" i="5" s="1"/>
  <c r="H768" i="5"/>
  <c r="I768" i="5" s="1"/>
  <c r="J768" i="5" s="1"/>
  <c r="K768" i="5" s="1"/>
  <c r="G768" i="5"/>
  <c r="F768" i="5"/>
  <c r="E768" i="5"/>
  <c r="D768" i="5"/>
  <c r="C768" i="5"/>
  <c r="B768" i="5"/>
  <c r="A768" i="5"/>
  <c r="N767" i="5"/>
  <c r="M767" i="5"/>
  <c r="L767" i="5"/>
  <c r="H767" i="5"/>
  <c r="I767" i="5" s="1"/>
  <c r="J767" i="5" s="1"/>
  <c r="K767" i="5" s="1"/>
  <c r="G767" i="5"/>
  <c r="F767" i="5"/>
  <c r="E767" i="5"/>
  <c r="D767" i="5"/>
  <c r="C767" i="5"/>
  <c r="O767" i="5" s="1"/>
  <c r="P767" i="5" s="1"/>
  <c r="U767" i="5" s="1"/>
  <c r="W767" i="5" s="1"/>
  <c r="B767" i="5"/>
  <c r="A767" i="5"/>
  <c r="S767" i="5" s="1"/>
  <c r="N766" i="5"/>
  <c r="M766" i="5"/>
  <c r="AJ766" i="5" s="1"/>
  <c r="L766" i="5"/>
  <c r="AI766" i="5" s="1"/>
  <c r="H766" i="5"/>
  <c r="I766" i="5" s="1"/>
  <c r="J766" i="5" s="1"/>
  <c r="K766" i="5" s="1"/>
  <c r="G766" i="5"/>
  <c r="F766" i="5"/>
  <c r="E766" i="5"/>
  <c r="D766" i="5"/>
  <c r="C766" i="5"/>
  <c r="B766" i="5"/>
  <c r="A766" i="5"/>
  <c r="N765" i="5"/>
  <c r="M765" i="5"/>
  <c r="L765" i="5"/>
  <c r="H765" i="5"/>
  <c r="I765" i="5" s="1"/>
  <c r="J765" i="5" s="1"/>
  <c r="K765" i="5" s="1"/>
  <c r="G765" i="5"/>
  <c r="F765" i="5"/>
  <c r="E765" i="5"/>
  <c r="D765" i="5"/>
  <c r="O765" i="5" s="1"/>
  <c r="P765" i="5" s="1"/>
  <c r="C765" i="5"/>
  <c r="B765" i="5"/>
  <c r="T765" i="5" s="1"/>
  <c r="A765" i="5"/>
  <c r="S765" i="5" s="1"/>
  <c r="N764" i="5"/>
  <c r="M764" i="5"/>
  <c r="L764" i="5"/>
  <c r="H764" i="5"/>
  <c r="I764" i="5" s="1"/>
  <c r="J764" i="5" s="1"/>
  <c r="K764" i="5" s="1"/>
  <c r="G764" i="5"/>
  <c r="F764" i="5"/>
  <c r="E764" i="5"/>
  <c r="D764" i="5"/>
  <c r="C764" i="5"/>
  <c r="B764" i="5"/>
  <c r="A764" i="5"/>
  <c r="S764" i="5" s="1"/>
  <c r="N763" i="5"/>
  <c r="M763" i="5"/>
  <c r="AJ763" i="5" s="1"/>
  <c r="L763" i="5"/>
  <c r="AI763" i="5" s="1"/>
  <c r="H763" i="5"/>
  <c r="I763" i="5" s="1"/>
  <c r="J763" i="5" s="1"/>
  <c r="K763" i="5" s="1"/>
  <c r="G763" i="5"/>
  <c r="F763" i="5"/>
  <c r="E763" i="5"/>
  <c r="D763" i="5"/>
  <c r="C763" i="5"/>
  <c r="O763" i="5" s="1"/>
  <c r="P763" i="5" s="1"/>
  <c r="U763" i="5" s="1"/>
  <c r="W763" i="5" s="1"/>
  <c r="B763" i="5"/>
  <c r="T763" i="5" s="1"/>
  <c r="A763" i="5"/>
  <c r="S763" i="5" s="1"/>
  <c r="N762" i="5"/>
  <c r="M762" i="5"/>
  <c r="L762" i="5"/>
  <c r="H762" i="5"/>
  <c r="I762" i="5" s="1"/>
  <c r="G762" i="5"/>
  <c r="F762" i="5"/>
  <c r="E762" i="5"/>
  <c r="D762" i="5"/>
  <c r="C762" i="5"/>
  <c r="B762" i="5"/>
  <c r="A762" i="5"/>
  <c r="N761" i="5"/>
  <c r="M761" i="5"/>
  <c r="AJ761" i="5" s="1"/>
  <c r="L761" i="5"/>
  <c r="H761" i="5"/>
  <c r="I761" i="5" s="1"/>
  <c r="J761" i="5" s="1"/>
  <c r="K761" i="5" s="1"/>
  <c r="G761" i="5"/>
  <c r="F761" i="5"/>
  <c r="E761" i="5"/>
  <c r="D761" i="5"/>
  <c r="O761" i="5" s="1"/>
  <c r="P761" i="5" s="1"/>
  <c r="C761" i="5"/>
  <c r="B761" i="5"/>
  <c r="T761" i="5" s="1"/>
  <c r="A761" i="5"/>
  <c r="N760" i="5"/>
  <c r="AK760" i="5" s="1"/>
  <c r="M760" i="5"/>
  <c r="AJ760" i="5" s="1"/>
  <c r="L760" i="5"/>
  <c r="H760" i="5"/>
  <c r="G760" i="5"/>
  <c r="F760" i="5"/>
  <c r="E760" i="5"/>
  <c r="D760" i="5"/>
  <c r="C760" i="5"/>
  <c r="B760" i="5"/>
  <c r="A760" i="5"/>
  <c r="N759" i="5"/>
  <c r="M759" i="5"/>
  <c r="AJ759" i="5" s="1"/>
  <c r="L759" i="5"/>
  <c r="H759" i="5"/>
  <c r="I759" i="5" s="1"/>
  <c r="J759" i="5" s="1"/>
  <c r="K759" i="5" s="1"/>
  <c r="G759" i="5"/>
  <c r="F759" i="5"/>
  <c r="E759" i="5"/>
  <c r="D759" i="5"/>
  <c r="C759" i="5"/>
  <c r="B759" i="5"/>
  <c r="T759" i="5" s="1"/>
  <c r="A759" i="5"/>
  <c r="N758" i="5"/>
  <c r="M758" i="5"/>
  <c r="AJ758" i="5" s="1"/>
  <c r="L758" i="5"/>
  <c r="H758" i="5"/>
  <c r="I758" i="5" s="1"/>
  <c r="G758" i="5"/>
  <c r="F758" i="5"/>
  <c r="E758" i="5"/>
  <c r="D758" i="5"/>
  <c r="C758" i="5"/>
  <c r="B758" i="5"/>
  <c r="A758" i="5"/>
  <c r="S758" i="5" s="1"/>
  <c r="N757" i="5"/>
  <c r="M757" i="5"/>
  <c r="AJ757" i="5" s="1"/>
  <c r="L757" i="5"/>
  <c r="H757" i="5"/>
  <c r="I757" i="5" s="1"/>
  <c r="G757" i="5"/>
  <c r="F757" i="5"/>
  <c r="E757" i="5"/>
  <c r="D757" i="5"/>
  <c r="O757" i="5" s="1"/>
  <c r="P757" i="5" s="1"/>
  <c r="U757" i="5" s="1"/>
  <c r="W757" i="5" s="1"/>
  <c r="C757" i="5"/>
  <c r="B757" i="5"/>
  <c r="T757" i="5" s="1"/>
  <c r="A757" i="5"/>
  <c r="S757" i="5" s="1"/>
  <c r="N756" i="5"/>
  <c r="AK756" i="5" s="1"/>
  <c r="M756" i="5"/>
  <c r="L756" i="5"/>
  <c r="H756" i="5"/>
  <c r="I756" i="5" s="1"/>
  <c r="G756" i="5"/>
  <c r="F756" i="5"/>
  <c r="E756" i="5"/>
  <c r="D756" i="5"/>
  <c r="C756" i="5"/>
  <c r="B756" i="5"/>
  <c r="A756" i="5"/>
  <c r="N755" i="5"/>
  <c r="M755" i="5"/>
  <c r="L755" i="5"/>
  <c r="H755" i="5"/>
  <c r="I755" i="5" s="1"/>
  <c r="J755" i="5" s="1"/>
  <c r="K755" i="5" s="1"/>
  <c r="G755" i="5"/>
  <c r="F755" i="5"/>
  <c r="E755" i="5"/>
  <c r="D755" i="5"/>
  <c r="O755" i="5" s="1"/>
  <c r="P755" i="5" s="1"/>
  <c r="U755" i="5" s="1"/>
  <c r="W755" i="5" s="1"/>
  <c r="C755" i="5"/>
  <c r="B755" i="5"/>
  <c r="T755" i="5" s="1"/>
  <c r="A755" i="5"/>
  <c r="N754" i="5"/>
  <c r="M754" i="5"/>
  <c r="AJ754" i="5" s="1"/>
  <c r="L754" i="5"/>
  <c r="AI754" i="5" s="1"/>
  <c r="H754" i="5"/>
  <c r="I754" i="5" s="1"/>
  <c r="J754" i="5" s="1"/>
  <c r="K754" i="5" s="1"/>
  <c r="G754" i="5"/>
  <c r="F754" i="5"/>
  <c r="E754" i="5"/>
  <c r="D754" i="5"/>
  <c r="C754" i="5"/>
  <c r="B754" i="5"/>
  <c r="T754" i="5" s="1"/>
  <c r="A754" i="5"/>
  <c r="N753" i="5"/>
  <c r="M753" i="5"/>
  <c r="AJ753" i="5" s="1"/>
  <c r="L753" i="5"/>
  <c r="H753" i="5"/>
  <c r="I753" i="5" s="1"/>
  <c r="J753" i="5" s="1"/>
  <c r="K753" i="5" s="1"/>
  <c r="G753" i="5"/>
  <c r="F753" i="5"/>
  <c r="E753" i="5"/>
  <c r="D753" i="5"/>
  <c r="C753" i="5"/>
  <c r="B753" i="5"/>
  <c r="T753" i="5" s="1"/>
  <c r="A753" i="5"/>
  <c r="S753" i="5" s="1"/>
  <c r="N752" i="5"/>
  <c r="M752" i="5"/>
  <c r="L752" i="5"/>
  <c r="I752" i="5"/>
  <c r="J752" i="5" s="1"/>
  <c r="K752" i="5" s="1"/>
  <c r="H752" i="5"/>
  <c r="G752" i="5"/>
  <c r="F752" i="5"/>
  <c r="E752" i="5"/>
  <c r="D752" i="5"/>
  <c r="C752" i="5"/>
  <c r="B752" i="5"/>
  <c r="A752" i="5"/>
  <c r="N751" i="5"/>
  <c r="M751" i="5"/>
  <c r="L751" i="5"/>
  <c r="H751" i="5"/>
  <c r="G751" i="5"/>
  <c r="F751" i="5"/>
  <c r="E751" i="5"/>
  <c r="D751" i="5"/>
  <c r="C751" i="5"/>
  <c r="O751" i="5" s="1"/>
  <c r="P751" i="5" s="1"/>
  <c r="U751" i="5" s="1"/>
  <c r="W751" i="5" s="1"/>
  <c r="B751" i="5"/>
  <c r="A751" i="5"/>
  <c r="S751" i="5" s="1"/>
  <c r="N750" i="5"/>
  <c r="M750" i="5"/>
  <c r="L750" i="5"/>
  <c r="H750" i="5"/>
  <c r="G750" i="5"/>
  <c r="F750" i="5"/>
  <c r="E750" i="5"/>
  <c r="D750" i="5"/>
  <c r="C750" i="5"/>
  <c r="B750" i="5"/>
  <c r="A750" i="5"/>
  <c r="N749" i="5"/>
  <c r="M749" i="5"/>
  <c r="L749" i="5"/>
  <c r="AI749" i="5" s="1"/>
  <c r="H749" i="5"/>
  <c r="I749" i="5" s="1"/>
  <c r="G749" i="5"/>
  <c r="F749" i="5"/>
  <c r="E749" i="5"/>
  <c r="D749" i="5"/>
  <c r="C749" i="5"/>
  <c r="O749" i="5" s="1"/>
  <c r="P749" i="5" s="1"/>
  <c r="B749" i="5"/>
  <c r="A749" i="5"/>
  <c r="N748" i="5"/>
  <c r="AK748" i="5" s="1"/>
  <c r="M748" i="5"/>
  <c r="AJ748" i="5" s="1"/>
  <c r="L748" i="5"/>
  <c r="H748" i="5"/>
  <c r="I748" i="5" s="1"/>
  <c r="J748" i="5" s="1"/>
  <c r="K748" i="5" s="1"/>
  <c r="G748" i="5"/>
  <c r="F748" i="5"/>
  <c r="E748" i="5"/>
  <c r="D748" i="5"/>
  <c r="C748" i="5"/>
  <c r="B748" i="5"/>
  <c r="A748" i="5"/>
  <c r="N747" i="5"/>
  <c r="M747" i="5"/>
  <c r="L747" i="5"/>
  <c r="AI747" i="5" s="1"/>
  <c r="H747" i="5"/>
  <c r="I747" i="5" s="1"/>
  <c r="J747" i="5" s="1"/>
  <c r="K747" i="5" s="1"/>
  <c r="G747" i="5"/>
  <c r="F747" i="5"/>
  <c r="E747" i="5"/>
  <c r="D747" i="5"/>
  <c r="O747" i="5" s="1"/>
  <c r="P747" i="5" s="1"/>
  <c r="U747" i="5" s="1"/>
  <c r="W747" i="5" s="1"/>
  <c r="C747" i="5"/>
  <c r="B747" i="5"/>
  <c r="A747" i="5"/>
  <c r="N746" i="5"/>
  <c r="M746" i="5"/>
  <c r="L746" i="5"/>
  <c r="H746" i="5"/>
  <c r="I746" i="5" s="1"/>
  <c r="Z746" i="5" s="1"/>
  <c r="G746" i="5"/>
  <c r="F746" i="5"/>
  <c r="E746" i="5"/>
  <c r="D746" i="5"/>
  <c r="C746" i="5"/>
  <c r="B746" i="5"/>
  <c r="T746" i="5" s="1"/>
  <c r="A746" i="5"/>
  <c r="N745" i="5"/>
  <c r="M745" i="5"/>
  <c r="L745" i="5"/>
  <c r="AI745" i="5" s="1"/>
  <c r="I745" i="5"/>
  <c r="J745" i="5" s="1"/>
  <c r="K745" i="5" s="1"/>
  <c r="H745" i="5"/>
  <c r="AC745" i="5" s="1"/>
  <c r="G745" i="5"/>
  <c r="F745" i="5"/>
  <c r="E745" i="5"/>
  <c r="D745" i="5"/>
  <c r="C745" i="5"/>
  <c r="B745" i="5"/>
  <c r="T745" i="5" s="1"/>
  <c r="A745" i="5"/>
  <c r="S745" i="5" s="1"/>
  <c r="N744" i="5"/>
  <c r="M744" i="5"/>
  <c r="AJ744" i="5" s="1"/>
  <c r="L744" i="5"/>
  <c r="H744" i="5"/>
  <c r="I744" i="5" s="1"/>
  <c r="G744" i="5"/>
  <c r="F744" i="5"/>
  <c r="E744" i="5"/>
  <c r="D744" i="5"/>
  <c r="C744" i="5"/>
  <c r="B744" i="5"/>
  <c r="A744" i="5"/>
  <c r="N743" i="5"/>
  <c r="AK743" i="5" s="1"/>
  <c r="M743" i="5"/>
  <c r="AJ743" i="5" s="1"/>
  <c r="L743" i="5"/>
  <c r="AI743" i="5" s="1"/>
  <c r="H743" i="5"/>
  <c r="I743" i="5" s="1"/>
  <c r="J743" i="5" s="1"/>
  <c r="K743" i="5" s="1"/>
  <c r="G743" i="5"/>
  <c r="F743" i="5"/>
  <c r="E743" i="5"/>
  <c r="D743" i="5"/>
  <c r="C743" i="5"/>
  <c r="B743" i="5"/>
  <c r="A743" i="5"/>
  <c r="S743" i="5" s="1"/>
  <c r="N742" i="5"/>
  <c r="M742" i="5"/>
  <c r="L742" i="5"/>
  <c r="H742" i="5"/>
  <c r="I742" i="5" s="1"/>
  <c r="J742" i="5" s="1"/>
  <c r="K742" i="5" s="1"/>
  <c r="G742" i="5"/>
  <c r="F742" i="5"/>
  <c r="E742" i="5"/>
  <c r="D742" i="5"/>
  <c r="C742" i="5"/>
  <c r="O742" i="5" s="1"/>
  <c r="P742" i="5" s="1"/>
  <c r="U742" i="5" s="1"/>
  <c r="W742" i="5" s="1"/>
  <c r="B742" i="5"/>
  <c r="A742" i="5"/>
  <c r="N741" i="5"/>
  <c r="M741" i="5"/>
  <c r="AJ741" i="5" s="1"/>
  <c r="L741" i="5"/>
  <c r="AI741" i="5" s="1"/>
  <c r="H741" i="5"/>
  <c r="G741" i="5"/>
  <c r="F741" i="5"/>
  <c r="E741" i="5"/>
  <c r="D741" i="5"/>
  <c r="C741" i="5"/>
  <c r="B741" i="5"/>
  <c r="A741" i="5"/>
  <c r="S741" i="5" s="1"/>
  <c r="N740" i="5"/>
  <c r="M740" i="5"/>
  <c r="L740" i="5"/>
  <c r="H740" i="5"/>
  <c r="G740" i="5"/>
  <c r="F740" i="5"/>
  <c r="E740" i="5"/>
  <c r="D740" i="5"/>
  <c r="O740" i="5" s="1"/>
  <c r="P740" i="5" s="1"/>
  <c r="U740" i="5" s="1"/>
  <c r="W740" i="5" s="1"/>
  <c r="C740" i="5"/>
  <c r="B740" i="5"/>
  <c r="T740" i="5" s="1"/>
  <c r="A740" i="5"/>
  <c r="N739" i="5"/>
  <c r="AK739" i="5" s="1"/>
  <c r="M739" i="5"/>
  <c r="AJ739" i="5" s="1"/>
  <c r="L739" i="5"/>
  <c r="H739" i="5"/>
  <c r="I739" i="5" s="1"/>
  <c r="Z739" i="5" s="1"/>
  <c r="G739" i="5"/>
  <c r="F739" i="5"/>
  <c r="E739" i="5"/>
  <c r="D739" i="5"/>
  <c r="C739" i="5"/>
  <c r="B739" i="5"/>
  <c r="A739" i="5"/>
  <c r="N738" i="5"/>
  <c r="AK738" i="5" s="1"/>
  <c r="M738" i="5"/>
  <c r="L738" i="5"/>
  <c r="AI738" i="5" s="1"/>
  <c r="H738" i="5"/>
  <c r="I738" i="5" s="1"/>
  <c r="J738" i="5" s="1"/>
  <c r="K738" i="5" s="1"/>
  <c r="G738" i="5"/>
  <c r="F738" i="5"/>
  <c r="E738" i="5"/>
  <c r="D738" i="5"/>
  <c r="O738" i="5" s="1"/>
  <c r="P738" i="5" s="1"/>
  <c r="U738" i="5" s="1"/>
  <c r="W738" i="5" s="1"/>
  <c r="C738" i="5"/>
  <c r="B738" i="5"/>
  <c r="A738" i="5"/>
  <c r="S738" i="5" s="1"/>
  <c r="N737" i="5"/>
  <c r="M737" i="5"/>
  <c r="AJ737" i="5" s="1"/>
  <c r="L737" i="5"/>
  <c r="H737" i="5"/>
  <c r="I737" i="5" s="1"/>
  <c r="J737" i="5" s="1"/>
  <c r="K737" i="5" s="1"/>
  <c r="G737" i="5"/>
  <c r="F737" i="5"/>
  <c r="E737" i="5"/>
  <c r="D737" i="5"/>
  <c r="C737" i="5"/>
  <c r="B737" i="5"/>
  <c r="T737" i="5" s="1"/>
  <c r="A737" i="5"/>
  <c r="S737" i="5" s="1"/>
  <c r="N736" i="5"/>
  <c r="AK736" i="5" s="1"/>
  <c r="M736" i="5"/>
  <c r="L736" i="5"/>
  <c r="I736" i="5"/>
  <c r="J736" i="5" s="1"/>
  <c r="K736" i="5" s="1"/>
  <c r="H736" i="5"/>
  <c r="G736" i="5"/>
  <c r="F736" i="5"/>
  <c r="E736" i="5"/>
  <c r="D736" i="5"/>
  <c r="C736" i="5"/>
  <c r="B736" i="5"/>
  <c r="T736" i="5" s="1"/>
  <c r="A736" i="5"/>
  <c r="N735" i="5"/>
  <c r="AK735" i="5" s="1"/>
  <c r="M735" i="5"/>
  <c r="L735" i="5"/>
  <c r="AI735" i="5" s="1"/>
  <c r="H735" i="5"/>
  <c r="G735" i="5"/>
  <c r="F735" i="5"/>
  <c r="E735" i="5"/>
  <c r="D735" i="5"/>
  <c r="C735" i="5"/>
  <c r="B735" i="5"/>
  <c r="A735" i="5"/>
  <c r="N734" i="5"/>
  <c r="M734" i="5"/>
  <c r="AJ734" i="5" s="1"/>
  <c r="L734" i="5"/>
  <c r="AI734" i="5" s="1"/>
  <c r="H734" i="5"/>
  <c r="I734" i="5" s="1"/>
  <c r="J734" i="5" s="1"/>
  <c r="K734" i="5" s="1"/>
  <c r="G734" i="5"/>
  <c r="F734" i="5"/>
  <c r="E734" i="5"/>
  <c r="D734" i="5"/>
  <c r="C734" i="5"/>
  <c r="B734" i="5"/>
  <c r="T734" i="5" s="1"/>
  <c r="A734" i="5"/>
  <c r="N733" i="5"/>
  <c r="AK733" i="5" s="1"/>
  <c r="M733" i="5"/>
  <c r="L733" i="5"/>
  <c r="H733" i="5"/>
  <c r="I733" i="5" s="1"/>
  <c r="J733" i="5" s="1"/>
  <c r="K733" i="5" s="1"/>
  <c r="G733" i="5"/>
  <c r="F733" i="5"/>
  <c r="E733" i="5"/>
  <c r="D733" i="5"/>
  <c r="C733" i="5"/>
  <c r="B733" i="5"/>
  <c r="A733" i="5"/>
  <c r="N732" i="5"/>
  <c r="M732" i="5"/>
  <c r="L732" i="5"/>
  <c r="AI732" i="5" s="1"/>
  <c r="H732" i="5"/>
  <c r="I732" i="5" s="1"/>
  <c r="Z732" i="5" s="1"/>
  <c r="G732" i="5"/>
  <c r="F732" i="5"/>
  <c r="E732" i="5"/>
  <c r="D732" i="5"/>
  <c r="C732" i="5"/>
  <c r="B732" i="5"/>
  <c r="T732" i="5" s="1"/>
  <c r="A732" i="5"/>
  <c r="S732" i="5" s="1"/>
  <c r="N731" i="5"/>
  <c r="AK731" i="5" s="1"/>
  <c r="M731" i="5"/>
  <c r="L731" i="5"/>
  <c r="AI731" i="5" s="1"/>
  <c r="H731" i="5"/>
  <c r="G731" i="5"/>
  <c r="F731" i="5"/>
  <c r="E731" i="5"/>
  <c r="D731" i="5"/>
  <c r="C731" i="5"/>
  <c r="B731" i="5"/>
  <c r="A731" i="5"/>
  <c r="N730" i="5"/>
  <c r="M730" i="5"/>
  <c r="L730" i="5"/>
  <c r="H730" i="5"/>
  <c r="I730" i="5" s="1"/>
  <c r="J730" i="5" s="1"/>
  <c r="K730" i="5" s="1"/>
  <c r="G730" i="5"/>
  <c r="F730" i="5"/>
  <c r="E730" i="5"/>
  <c r="D730" i="5"/>
  <c r="C730" i="5"/>
  <c r="B730" i="5"/>
  <c r="T730" i="5" s="1"/>
  <c r="A730" i="5"/>
  <c r="S730" i="5" s="1"/>
  <c r="N729" i="5"/>
  <c r="AK729" i="5" s="1"/>
  <c r="M729" i="5"/>
  <c r="L729" i="5"/>
  <c r="H729" i="5"/>
  <c r="AC729" i="5" s="1"/>
  <c r="G729" i="5"/>
  <c r="F729" i="5"/>
  <c r="E729" i="5"/>
  <c r="D729" i="5"/>
  <c r="C729" i="5"/>
  <c r="B729" i="5"/>
  <c r="A729" i="5"/>
  <c r="N728" i="5"/>
  <c r="M728" i="5"/>
  <c r="AJ728" i="5" s="1"/>
  <c r="L728" i="5"/>
  <c r="H728" i="5"/>
  <c r="I728" i="5" s="1"/>
  <c r="J728" i="5" s="1"/>
  <c r="K728" i="5" s="1"/>
  <c r="G728" i="5"/>
  <c r="F728" i="5"/>
  <c r="E728" i="5"/>
  <c r="D728" i="5"/>
  <c r="C728" i="5"/>
  <c r="B728" i="5"/>
  <c r="T728" i="5" s="1"/>
  <c r="A728" i="5"/>
  <c r="S728" i="5" s="1"/>
  <c r="N727" i="5"/>
  <c r="M727" i="5"/>
  <c r="L727" i="5"/>
  <c r="H727" i="5"/>
  <c r="I727" i="5" s="1"/>
  <c r="J727" i="5" s="1"/>
  <c r="K727" i="5" s="1"/>
  <c r="G727" i="5"/>
  <c r="F727" i="5"/>
  <c r="E727" i="5"/>
  <c r="D727" i="5"/>
  <c r="C727" i="5"/>
  <c r="B727" i="5"/>
  <c r="A727" i="5"/>
  <c r="N726" i="5"/>
  <c r="M726" i="5"/>
  <c r="L726" i="5"/>
  <c r="H726" i="5"/>
  <c r="I726" i="5" s="1"/>
  <c r="J726" i="5" s="1"/>
  <c r="K726" i="5" s="1"/>
  <c r="G726" i="5"/>
  <c r="F726" i="5"/>
  <c r="E726" i="5"/>
  <c r="D726" i="5"/>
  <c r="C726" i="5"/>
  <c r="O726" i="5" s="1"/>
  <c r="P726" i="5" s="1"/>
  <c r="U726" i="5" s="1"/>
  <c r="W726" i="5" s="1"/>
  <c r="B726" i="5"/>
  <c r="T726" i="5" s="1"/>
  <c r="A726" i="5"/>
  <c r="S726" i="5" s="1"/>
  <c r="N725" i="5"/>
  <c r="M725" i="5"/>
  <c r="AJ725" i="5" s="1"/>
  <c r="L725" i="5"/>
  <c r="AI725" i="5" s="1"/>
  <c r="H725" i="5"/>
  <c r="G725" i="5"/>
  <c r="F725" i="5"/>
  <c r="E725" i="5"/>
  <c r="D725" i="5"/>
  <c r="O725" i="5" s="1"/>
  <c r="P725" i="5" s="1"/>
  <c r="U725" i="5" s="1"/>
  <c r="W725" i="5" s="1"/>
  <c r="C725" i="5"/>
  <c r="B725" i="5"/>
  <c r="A725" i="5"/>
  <c r="N724" i="5"/>
  <c r="M724" i="5"/>
  <c r="AJ724" i="5" s="1"/>
  <c r="L724" i="5"/>
  <c r="H724" i="5"/>
  <c r="I724" i="5" s="1"/>
  <c r="G724" i="5"/>
  <c r="F724" i="5"/>
  <c r="E724" i="5"/>
  <c r="D724" i="5"/>
  <c r="C724" i="5"/>
  <c r="B724" i="5"/>
  <c r="A724" i="5"/>
  <c r="S724" i="5" s="1"/>
  <c r="N723" i="5"/>
  <c r="M723" i="5"/>
  <c r="AJ723" i="5" s="1"/>
  <c r="L723" i="5"/>
  <c r="AI723" i="5" s="1"/>
  <c r="H723" i="5"/>
  <c r="I723" i="5" s="1"/>
  <c r="J723" i="5" s="1"/>
  <c r="K723" i="5" s="1"/>
  <c r="G723" i="5"/>
  <c r="F723" i="5"/>
  <c r="E723" i="5"/>
  <c r="D723" i="5"/>
  <c r="C723" i="5"/>
  <c r="B723" i="5"/>
  <c r="T723" i="5" s="1"/>
  <c r="A723" i="5"/>
  <c r="N722" i="5"/>
  <c r="AK722" i="5" s="1"/>
  <c r="M722" i="5"/>
  <c r="AJ722" i="5" s="1"/>
  <c r="L722" i="5"/>
  <c r="I722" i="5"/>
  <c r="J722" i="5" s="1"/>
  <c r="K722" i="5" s="1"/>
  <c r="H722" i="5"/>
  <c r="G722" i="5"/>
  <c r="F722" i="5"/>
  <c r="E722" i="5"/>
  <c r="D722" i="5"/>
  <c r="C722" i="5"/>
  <c r="B722" i="5"/>
  <c r="A722" i="5"/>
  <c r="N721" i="5"/>
  <c r="AK721" i="5" s="1"/>
  <c r="M721" i="5"/>
  <c r="AJ721" i="5" s="1"/>
  <c r="L721" i="5"/>
  <c r="AI721" i="5" s="1"/>
  <c r="H721" i="5"/>
  <c r="G721" i="5"/>
  <c r="F721" i="5"/>
  <c r="E721" i="5"/>
  <c r="D721" i="5"/>
  <c r="C721" i="5"/>
  <c r="B721" i="5"/>
  <c r="A721" i="5"/>
  <c r="N720" i="5"/>
  <c r="AK720" i="5" s="1"/>
  <c r="M720" i="5"/>
  <c r="L720" i="5"/>
  <c r="H720" i="5"/>
  <c r="I720" i="5" s="1"/>
  <c r="J720" i="5" s="1"/>
  <c r="K720" i="5" s="1"/>
  <c r="G720" i="5"/>
  <c r="F720" i="5"/>
  <c r="E720" i="5"/>
  <c r="D720" i="5"/>
  <c r="C720" i="5"/>
  <c r="B720" i="5"/>
  <c r="T720" i="5" s="1"/>
  <c r="A720" i="5"/>
  <c r="N719" i="5"/>
  <c r="AK719" i="5" s="1"/>
  <c r="M719" i="5"/>
  <c r="AJ719" i="5" s="1"/>
  <c r="L719" i="5"/>
  <c r="AI719" i="5" s="1"/>
  <c r="I719" i="5"/>
  <c r="J719" i="5" s="1"/>
  <c r="K719" i="5" s="1"/>
  <c r="H719" i="5"/>
  <c r="G719" i="5"/>
  <c r="F719" i="5"/>
  <c r="E719" i="5"/>
  <c r="D719" i="5"/>
  <c r="O719" i="5" s="1"/>
  <c r="P719" i="5" s="1"/>
  <c r="C719" i="5"/>
  <c r="B719" i="5"/>
  <c r="T719" i="5" s="1"/>
  <c r="A719" i="5"/>
  <c r="S719" i="5" s="1"/>
  <c r="N718" i="5"/>
  <c r="M718" i="5"/>
  <c r="L718" i="5"/>
  <c r="H718" i="5"/>
  <c r="I718" i="5" s="1"/>
  <c r="J718" i="5" s="1"/>
  <c r="K718" i="5" s="1"/>
  <c r="G718" i="5"/>
  <c r="F718" i="5"/>
  <c r="E718" i="5"/>
  <c r="D718" i="5"/>
  <c r="C718" i="5"/>
  <c r="B718" i="5"/>
  <c r="A718" i="5"/>
  <c r="N717" i="5"/>
  <c r="M717" i="5"/>
  <c r="L717" i="5"/>
  <c r="H717" i="5"/>
  <c r="I717" i="5" s="1"/>
  <c r="J717" i="5" s="1"/>
  <c r="K717" i="5" s="1"/>
  <c r="G717" i="5"/>
  <c r="F717" i="5"/>
  <c r="E717" i="5"/>
  <c r="D717" i="5"/>
  <c r="C717" i="5"/>
  <c r="B717" i="5"/>
  <c r="A717" i="5"/>
  <c r="N716" i="5"/>
  <c r="M716" i="5"/>
  <c r="L716" i="5"/>
  <c r="AI716" i="5" s="1"/>
  <c r="H716" i="5"/>
  <c r="I716" i="5" s="1"/>
  <c r="J716" i="5" s="1"/>
  <c r="K716" i="5" s="1"/>
  <c r="G716" i="5"/>
  <c r="F716" i="5"/>
  <c r="E716" i="5"/>
  <c r="D716" i="5"/>
  <c r="C716" i="5"/>
  <c r="O716" i="5" s="1"/>
  <c r="P716" i="5" s="1"/>
  <c r="U716" i="5" s="1"/>
  <c r="W716" i="5" s="1"/>
  <c r="B716" i="5"/>
  <c r="A716" i="5"/>
  <c r="N715" i="5"/>
  <c r="AK715" i="5" s="1"/>
  <c r="M715" i="5"/>
  <c r="AJ715" i="5" s="1"/>
  <c r="L715" i="5"/>
  <c r="AI715" i="5" s="1"/>
  <c r="H715" i="5"/>
  <c r="I715" i="5" s="1"/>
  <c r="J715" i="5" s="1"/>
  <c r="K715" i="5" s="1"/>
  <c r="G715" i="5"/>
  <c r="F715" i="5"/>
  <c r="E715" i="5"/>
  <c r="D715" i="5"/>
  <c r="C715" i="5"/>
  <c r="B715" i="5"/>
  <c r="T715" i="5" s="1"/>
  <c r="A715" i="5"/>
  <c r="S715" i="5" s="1"/>
  <c r="N714" i="5"/>
  <c r="M714" i="5"/>
  <c r="L714" i="5"/>
  <c r="H714" i="5"/>
  <c r="I714" i="5" s="1"/>
  <c r="G714" i="5"/>
  <c r="F714" i="5"/>
  <c r="E714" i="5"/>
  <c r="D714" i="5"/>
  <c r="C714" i="5"/>
  <c r="O714" i="5" s="1"/>
  <c r="P714" i="5" s="1"/>
  <c r="U714" i="5" s="1"/>
  <c r="W714" i="5" s="1"/>
  <c r="B714" i="5"/>
  <c r="A714" i="5"/>
  <c r="N713" i="5"/>
  <c r="AK713" i="5" s="1"/>
  <c r="M713" i="5"/>
  <c r="AJ713" i="5" s="1"/>
  <c r="L713" i="5"/>
  <c r="H713" i="5"/>
  <c r="I713" i="5" s="1"/>
  <c r="J713" i="5" s="1"/>
  <c r="K713" i="5" s="1"/>
  <c r="G713" i="5"/>
  <c r="F713" i="5"/>
  <c r="E713" i="5"/>
  <c r="D713" i="5"/>
  <c r="C713" i="5"/>
  <c r="B713" i="5"/>
  <c r="A713" i="5"/>
  <c r="N712" i="5"/>
  <c r="M712" i="5"/>
  <c r="L712" i="5"/>
  <c r="I712" i="5"/>
  <c r="H712" i="5"/>
  <c r="G712" i="5"/>
  <c r="F712" i="5"/>
  <c r="E712" i="5"/>
  <c r="D712" i="5"/>
  <c r="C712" i="5"/>
  <c r="B712" i="5"/>
  <c r="A712" i="5"/>
  <c r="S712" i="5" s="1"/>
  <c r="N711" i="5"/>
  <c r="AK711" i="5" s="1"/>
  <c r="M711" i="5"/>
  <c r="AJ711" i="5" s="1"/>
  <c r="L711" i="5"/>
  <c r="H711" i="5"/>
  <c r="I711" i="5" s="1"/>
  <c r="G711" i="5"/>
  <c r="F711" i="5"/>
  <c r="E711" i="5"/>
  <c r="D711" i="5"/>
  <c r="C711" i="5"/>
  <c r="B711" i="5"/>
  <c r="A711" i="5"/>
  <c r="N710" i="5"/>
  <c r="M710" i="5"/>
  <c r="L710" i="5"/>
  <c r="AI710" i="5" s="1"/>
  <c r="H710" i="5"/>
  <c r="I710" i="5" s="1"/>
  <c r="J710" i="5" s="1"/>
  <c r="K710" i="5" s="1"/>
  <c r="G710" i="5"/>
  <c r="F710" i="5"/>
  <c r="E710" i="5"/>
  <c r="D710" i="5"/>
  <c r="O710" i="5" s="1"/>
  <c r="P710" i="5" s="1"/>
  <c r="U710" i="5" s="1"/>
  <c r="W710" i="5" s="1"/>
  <c r="C710" i="5"/>
  <c r="B710" i="5"/>
  <c r="A710" i="5"/>
  <c r="S710" i="5" s="1"/>
  <c r="N709" i="5"/>
  <c r="M709" i="5"/>
  <c r="AJ709" i="5" s="1"/>
  <c r="L709" i="5"/>
  <c r="AI709" i="5" s="1"/>
  <c r="H709" i="5"/>
  <c r="I709" i="5" s="1"/>
  <c r="J709" i="5" s="1"/>
  <c r="K709" i="5" s="1"/>
  <c r="G709" i="5"/>
  <c r="F709" i="5"/>
  <c r="E709" i="5"/>
  <c r="D709" i="5"/>
  <c r="C709" i="5"/>
  <c r="B709" i="5"/>
  <c r="A709" i="5"/>
  <c r="N708" i="5"/>
  <c r="M708" i="5"/>
  <c r="L708" i="5"/>
  <c r="H708" i="5"/>
  <c r="I708" i="5" s="1"/>
  <c r="J708" i="5" s="1"/>
  <c r="K708" i="5" s="1"/>
  <c r="G708" i="5"/>
  <c r="F708" i="5"/>
  <c r="E708" i="5"/>
  <c r="D708" i="5"/>
  <c r="C708" i="5"/>
  <c r="B708" i="5"/>
  <c r="T708" i="5" s="1"/>
  <c r="A708" i="5"/>
  <c r="S708" i="5" s="1"/>
  <c r="N707" i="5"/>
  <c r="AK707" i="5" s="1"/>
  <c r="M707" i="5"/>
  <c r="L707" i="5"/>
  <c r="I707" i="5"/>
  <c r="H707" i="5"/>
  <c r="G707" i="5"/>
  <c r="F707" i="5"/>
  <c r="E707" i="5"/>
  <c r="D707" i="5"/>
  <c r="C707" i="5"/>
  <c r="B707" i="5"/>
  <c r="A707" i="5"/>
  <c r="N706" i="5"/>
  <c r="M706" i="5"/>
  <c r="L706" i="5"/>
  <c r="H706" i="5"/>
  <c r="G706" i="5"/>
  <c r="F706" i="5"/>
  <c r="E706" i="5"/>
  <c r="D706" i="5"/>
  <c r="C706" i="5"/>
  <c r="B706" i="5"/>
  <c r="T706" i="5" s="1"/>
  <c r="A706" i="5"/>
  <c r="S706" i="5" s="1"/>
  <c r="N705" i="5"/>
  <c r="M705" i="5"/>
  <c r="L705" i="5"/>
  <c r="AI705" i="5" s="1"/>
  <c r="H705" i="5"/>
  <c r="I705" i="5" s="1"/>
  <c r="J705" i="5" s="1"/>
  <c r="K705" i="5" s="1"/>
  <c r="G705" i="5"/>
  <c r="F705" i="5"/>
  <c r="E705" i="5"/>
  <c r="D705" i="5"/>
  <c r="C705" i="5"/>
  <c r="B705" i="5"/>
  <c r="A705" i="5"/>
  <c r="N704" i="5"/>
  <c r="M704" i="5"/>
  <c r="L704" i="5"/>
  <c r="H704" i="5"/>
  <c r="G704" i="5"/>
  <c r="F704" i="5"/>
  <c r="E704" i="5"/>
  <c r="D704" i="5"/>
  <c r="C704" i="5"/>
  <c r="B704" i="5"/>
  <c r="T704" i="5" s="1"/>
  <c r="A704" i="5"/>
  <c r="S704" i="5" s="1"/>
  <c r="N703" i="5"/>
  <c r="M703" i="5"/>
  <c r="L703" i="5"/>
  <c r="H703" i="5"/>
  <c r="I703" i="5" s="1"/>
  <c r="J703" i="5" s="1"/>
  <c r="K703" i="5" s="1"/>
  <c r="G703" i="5"/>
  <c r="F703" i="5"/>
  <c r="E703" i="5"/>
  <c r="D703" i="5"/>
  <c r="C703" i="5"/>
  <c r="B703" i="5"/>
  <c r="A703" i="5"/>
  <c r="N702" i="5"/>
  <c r="AK702" i="5" s="1"/>
  <c r="M702" i="5"/>
  <c r="L702" i="5"/>
  <c r="H702" i="5"/>
  <c r="G702" i="5"/>
  <c r="F702" i="5"/>
  <c r="E702" i="5"/>
  <c r="D702" i="5"/>
  <c r="C702" i="5"/>
  <c r="B702" i="5"/>
  <c r="T702" i="5" s="1"/>
  <c r="A702" i="5"/>
  <c r="S702" i="5" s="1"/>
  <c r="N701" i="5"/>
  <c r="M701" i="5"/>
  <c r="L701" i="5"/>
  <c r="H701" i="5"/>
  <c r="I701" i="5" s="1"/>
  <c r="J701" i="5" s="1"/>
  <c r="K701" i="5" s="1"/>
  <c r="G701" i="5"/>
  <c r="F701" i="5"/>
  <c r="E701" i="5"/>
  <c r="D701" i="5"/>
  <c r="C701" i="5"/>
  <c r="B701" i="5"/>
  <c r="A701" i="5"/>
  <c r="N700" i="5"/>
  <c r="AK700" i="5" s="1"/>
  <c r="M700" i="5"/>
  <c r="L700" i="5"/>
  <c r="H700" i="5"/>
  <c r="G700" i="5"/>
  <c r="F700" i="5"/>
  <c r="E700" i="5"/>
  <c r="D700" i="5"/>
  <c r="C700" i="5"/>
  <c r="B700" i="5"/>
  <c r="T700" i="5" s="1"/>
  <c r="A700" i="5"/>
  <c r="N699" i="5"/>
  <c r="AK699" i="5" s="1"/>
  <c r="M699" i="5"/>
  <c r="AJ699" i="5" s="1"/>
  <c r="L699" i="5"/>
  <c r="H699" i="5"/>
  <c r="G699" i="5"/>
  <c r="F699" i="5"/>
  <c r="E699" i="5"/>
  <c r="D699" i="5"/>
  <c r="C699" i="5"/>
  <c r="B699" i="5"/>
  <c r="A699" i="5"/>
  <c r="S699" i="5" s="1"/>
  <c r="N698" i="5"/>
  <c r="M698" i="5"/>
  <c r="L698" i="5"/>
  <c r="H698" i="5"/>
  <c r="G698" i="5"/>
  <c r="F698" i="5"/>
  <c r="E698" i="5"/>
  <c r="D698" i="5"/>
  <c r="O698" i="5" s="1"/>
  <c r="P698" i="5" s="1"/>
  <c r="C698" i="5"/>
  <c r="B698" i="5"/>
  <c r="T698" i="5" s="1"/>
  <c r="A698" i="5"/>
  <c r="N697" i="5"/>
  <c r="M697" i="5"/>
  <c r="L697" i="5"/>
  <c r="I697" i="5"/>
  <c r="H697" i="5"/>
  <c r="G697" i="5"/>
  <c r="F697" i="5"/>
  <c r="E697" i="5"/>
  <c r="D697" i="5"/>
  <c r="C697" i="5"/>
  <c r="B697" i="5"/>
  <c r="T697" i="5" s="1"/>
  <c r="A697" i="5"/>
  <c r="S697" i="5" s="1"/>
  <c r="N696" i="5"/>
  <c r="AK696" i="5" s="1"/>
  <c r="M696" i="5"/>
  <c r="AJ696" i="5" s="1"/>
  <c r="L696" i="5"/>
  <c r="AI696" i="5" s="1"/>
  <c r="I696" i="5"/>
  <c r="J696" i="5" s="1"/>
  <c r="K696" i="5" s="1"/>
  <c r="H696" i="5"/>
  <c r="G696" i="5"/>
  <c r="F696" i="5"/>
  <c r="E696" i="5"/>
  <c r="D696" i="5"/>
  <c r="O696" i="5" s="1"/>
  <c r="P696" i="5" s="1"/>
  <c r="U696" i="5" s="1"/>
  <c r="W696" i="5" s="1"/>
  <c r="C696" i="5"/>
  <c r="B696" i="5"/>
  <c r="A696" i="5"/>
  <c r="S696" i="5" s="1"/>
  <c r="N695" i="5"/>
  <c r="M695" i="5"/>
  <c r="AJ695" i="5" s="1"/>
  <c r="L695" i="5"/>
  <c r="H695" i="5"/>
  <c r="I695" i="5" s="1"/>
  <c r="J695" i="5" s="1"/>
  <c r="K695" i="5" s="1"/>
  <c r="G695" i="5"/>
  <c r="F695" i="5"/>
  <c r="E695" i="5"/>
  <c r="D695" i="5"/>
  <c r="C695" i="5"/>
  <c r="B695" i="5"/>
  <c r="A695" i="5"/>
  <c r="N694" i="5"/>
  <c r="M694" i="5"/>
  <c r="L694" i="5"/>
  <c r="I694" i="5"/>
  <c r="J694" i="5" s="1"/>
  <c r="K694" i="5" s="1"/>
  <c r="H694" i="5"/>
  <c r="G694" i="5"/>
  <c r="F694" i="5"/>
  <c r="E694" i="5"/>
  <c r="D694" i="5"/>
  <c r="C694" i="5"/>
  <c r="B694" i="5"/>
  <c r="A694" i="5"/>
  <c r="N693" i="5"/>
  <c r="AK693" i="5" s="1"/>
  <c r="M693" i="5"/>
  <c r="AJ693" i="5" s="1"/>
  <c r="L693" i="5"/>
  <c r="AI693" i="5" s="1"/>
  <c r="H693" i="5"/>
  <c r="I693" i="5" s="1"/>
  <c r="J693" i="5" s="1"/>
  <c r="K693" i="5" s="1"/>
  <c r="G693" i="5"/>
  <c r="F693" i="5"/>
  <c r="E693" i="5"/>
  <c r="D693" i="5"/>
  <c r="C693" i="5"/>
  <c r="B693" i="5"/>
  <c r="A693" i="5"/>
  <c r="N692" i="5"/>
  <c r="AK692" i="5" s="1"/>
  <c r="M692" i="5"/>
  <c r="AJ692" i="5" s="1"/>
  <c r="L692" i="5"/>
  <c r="H692" i="5"/>
  <c r="I692" i="5" s="1"/>
  <c r="J692" i="5" s="1"/>
  <c r="K692" i="5" s="1"/>
  <c r="G692" i="5"/>
  <c r="F692" i="5"/>
  <c r="E692" i="5"/>
  <c r="D692" i="5"/>
  <c r="C692" i="5"/>
  <c r="B692" i="5"/>
  <c r="A692" i="5"/>
  <c r="S692" i="5" s="1"/>
  <c r="N691" i="5"/>
  <c r="AK691" i="5" s="1"/>
  <c r="M691" i="5"/>
  <c r="L691" i="5"/>
  <c r="H691" i="5"/>
  <c r="G691" i="5"/>
  <c r="F691" i="5"/>
  <c r="E691" i="5"/>
  <c r="D691" i="5"/>
  <c r="O691" i="5" s="1"/>
  <c r="P691" i="5" s="1"/>
  <c r="U691" i="5" s="1"/>
  <c r="W691" i="5" s="1"/>
  <c r="C691" i="5"/>
  <c r="B691" i="5"/>
  <c r="A691" i="5"/>
  <c r="N690" i="5"/>
  <c r="M690" i="5"/>
  <c r="AJ690" i="5" s="1"/>
  <c r="L690" i="5"/>
  <c r="AI690" i="5" s="1"/>
  <c r="H690" i="5"/>
  <c r="G690" i="5"/>
  <c r="F690" i="5"/>
  <c r="E690" i="5"/>
  <c r="D690" i="5"/>
  <c r="C690" i="5"/>
  <c r="B690" i="5"/>
  <c r="A690" i="5"/>
  <c r="N689" i="5"/>
  <c r="M689" i="5"/>
  <c r="L689" i="5"/>
  <c r="H689" i="5"/>
  <c r="I689" i="5" s="1"/>
  <c r="J689" i="5" s="1"/>
  <c r="K689" i="5" s="1"/>
  <c r="G689" i="5"/>
  <c r="F689" i="5"/>
  <c r="E689" i="5"/>
  <c r="D689" i="5"/>
  <c r="C689" i="5"/>
  <c r="B689" i="5"/>
  <c r="A689" i="5"/>
  <c r="N688" i="5"/>
  <c r="AK688" i="5" s="1"/>
  <c r="M688" i="5"/>
  <c r="AJ688" i="5" s="1"/>
  <c r="L688" i="5"/>
  <c r="AI688" i="5" s="1"/>
  <c r="H688" i="5"/>
  <c r="I688" i="5" s="1"/>
  <c r="G688" i="5"/>
  <c r="F688" i="5"/>
  <c r="E688" i="5"/>
  <c r="D688" i="5"/>
  <c r="C688" i="5"/>
  <c r="B688" i="5"/>
  <c r="A688" i="5"/>
  <c r="N687" i="5"/>
  <c r="M687" i="5"/>
  <c r="AJ687" i="5" s="1"/>
  <c r="L687" i="5"/>
  <c r="AI687" i="5" s="1"/>
  <c r="H687" i="5"/>
  <c r="I687" i="5" s="1"/>
  <c r="J687" i="5" s="1"/>
  <c r="K687" i="5" s="1"/>
  <c r="G687" i="5"/>
  <c r="F687" i="5"/>
  <c r="E687" i="5"/>
  <c r="D687" i="5"/>
  <c r="C687" i="5"/>
  <c r="B687" i="5"/>
  <c r="A687" i="5"/>
  <c r="N686" i="5"/>
  <c r="AK686" i="5" s="1"/>
  <c r="M686" i="5"/>
  <c r="AJ686" i="5" s="1"/>
  <c r="L686" i="5"/>
  <c r="AI686" i="5" s="1"/>
  <c r="H686" i="5"/>
  <c r="I686" i="5" s="1"/>
  <c r="J686" i="5" s="1"/>
  <c r="K686" i="5" s="1"/>
  <c r="G686" i="5"/>
  <c r="F686" i="5"/>
  <c r="E686" i="5"/>
  <c r="D686" i="5"/>
  <c r="C686" i="5"/>
  <c r="B686" i="5"/>
  <c r="A686" i="5"/>
  <c r="N685" i="5"/>
  <c r="M685" i="5"/>
  <c r="L685" i="5"/>
  <c r="H685" i="5"/>
  <c r="I685" i="5" s="1"/>
  <c r="J685" i="5" s="1"/>
  <c r="K685" i="5" s="1"/>
  <c r="G685" i="5"/>
  <c r="F685" i="5"/>
  <c r="E685" i="5"/>
  <c r="D685" i="5"/>
  <c r="C685" i="5"/>
  <c r="O685" i="5" s="1"/>
  <c r="P685" i="5" s="1"/>
  <c r="B685" i="5"/>
  <c r="T685" i="5" s="1"/>
  <c r="A685" i="5"/>
  <c r="N684" i="5"/>
  <c r="AK684" i="5" s="1"/>
  <c r="M684" i="5"/>
  <c r="AJ684" i="5" s="1"/>
  <c r="L684" i="5"/>
  <c r="H684" i="5"/>
  <c r="G684" i="5"/>
  <c r="F684" i="5"/>
  <c r="E684" i="5"/>
  <c r="D684" i="5"/>
  <c r="C684" i="5"/>
  <c r="B684" i="5"/>
  <c r="A684" i="5"/>
  <c r="S684" i="5" s="1"/>
  <c r="N683" i="5"/>
  <c r="M683" i="5"/>
  <c r="AJ683" i="5" s="1"/>
  <c r="L683" i="5"/>
  <c r="AI683" i="5" s="1"/>
  <c r="H683" i="5"/>
  <c r="I683" i="5" s="1"/>
  <c r="J683" i="5" s="1"/>
  <c r="K683" i="5" s="1"/>
  <c r="G683" i="5"/>
  <c r="F683" i="5"/>
  <c r="E683" i="5"/>
  <c r="D683" i="5"/>
  <c r="C683" i="5"/>
  <c r="B683" i="5"/>
  <c r="A683" i="5"/>
  <c r="N682" i="5"/>
  <c r="AK682" i="5" s="1"/>
  <c r="M682" i="5"/>
  <c r="AJ682" i="5" s="1"/>
  <c r="L682" i="5"/>
  <c r="H682" i="5"/>
  <c r="I682" i="5" s="1"/>
  <c r="J682" i="5" s="1"/>
  <c r="K682" i="5" s="1"/>
  <c r="G682" i="5"/>
  <c r="F682" i="5"/>
  <c r="E682" i="5"/>
  <c r="D682" i="5"/>
  <c r="C682" i="5"/>
  <c r="B682" i="5"/>
  <c r="A682" i="5"/>
  <c r="N681" i="5"/>
  <c r="M681" i="5"/>
  <c r="AJ681" i="5" s="1"/>
  <c r="L681" i="5"/>
  <c r="AI681" i="5" s="1"/>
  <c r="H681" i="5"/>
  <c r="I681" i="5" s="1"/>
  <c r="J681" i="5" s="1"/>
  <c r="K681" i="5" s="1"/>
  <c r="G681" i="5"/>
  <c r="F681" i="5"/>
  <c r="E681" i="5"/>
  <c r="D681" i="5"/>
  <c r="C681" i="5"/>
  <c r="B681" i="5"/>
  <c r="T681" i="5" s="1"/>
  <c r="A681" i="5"/>
  <c r="S681" i="5" s="1"/>
  <c r="N680" i="5"/>
  <c r="AK680" i="5" s="1"/>
  <c r="M680" i="5"/>
  <c r="AJ680" i="5" s="1"/>
  <c r="L680" i="5"/>
  <c r="AI680" i="5" s="1"/>
  <c r="H680" i="5"/>
  <c r="G680" i="5"/>
  <c r="F680" i="5"/>
  <c r="E680" i="5"/>
  <c r="D680" i="5"/>
  <c r="C680" i="5"/>
  <c r="B680" i="5"/>
  <c r="A680" i="5"/>
  <c r="N679" i="5"/>
  <c r="M679" i="5"/>
  <c r="AJ679" i="5" s="1"/>
  <c r="L679" i="5"/>
  <c r="H679" i="5"/>
  <c r="I679" i="5" s="1"/>
  <c r="J679" i="5" s="1"/>
  <c r="K679" i="5" s="1"/>
  <c r="G679" i="5"/>
  <c r="F679" i="5"/>
  <c r="E679" i="5"/>
  <c r="D679" i="5"/>
  <c r="C679" i="5"/>
  <c r="B679" i="5"/>
  <c r="A679" i="5"/>
  <c r="N678" i="5"/>
  <c r="M678" i="5"/>
  <c r="AJ678" i="5" s="1"/>
  <c r="L678" i="5"/>
  <c r="AI678" i="5" s="1"/>
  <c r="H678" i="5"/>
  <c r="I678" i="5" s="1"/>
  <c r="J678" i="5" s="1"/>
  <c r="K678" i="5" s="1"/>
  <c r="G678" i="5"/>
  <c r="F678" i="5"/>
  <c r="E678" i="5"/>
  <c r="D678" i="5"/>
  <c r="C678" i="5"/>
  <c r="B678" i="5"/>
  <c r="A678" i="5"/>
  <c r="N677" i="5"/>
  <c r="M677" i="5"/>
  <c r="AJ677" i="5" s="1"/>
  <c r="L677" i="5"/>
  <c r="H677" i="5"/>
  <c r="I677" i="5" s="1"/>
  <c r="J677" i="5" s="1"/>
  <c r="K677" i="5" s="1"/>
  <c r="G677" i="5"/>
  <c r="F677" i="5"/>
  <c r="E677" i="5"/>
  <c r="D677" i="5"/>
  <c r="C677" i="5"/>
  <c r="O677" i="5" s="1"/>
  <c r="P677" i="5" s="1"/>
  <c r="U677" i="5" s="1"/>
  <c r="W677" i="5" s="1"/>
  <c r="B677" i="5"/>
  <c r="T677" i="5" s="1"/>
  <c r="A677" i="5"/>
  <c r="S677" i="5" s="1"/>
  <c r="N676" i="5"/>
  <c r="M676" i="5"/>
  <c r="L676" i="5"/>
  <c r="AI676" i="5" s="1"/>
  <c r="H676" i="5"/>
  <c r="I676" i="5" s="1"/>
  <c r="J676" i="5" s="1"/>
  <c r="K676" i="5" s="1"/>
  <c r="G676" i="5"/>
  <c r="F676" i="5"/>
  <c r="E676" i="5"/>
  <c r="D676" i="5"/>
  <c r="C676" i="5"/>
  <c r="B676" i="5"/>
  <c r="T676" i="5" s="1"/>
  <c r="A676" i="5"/>
  <c r="N675" i="5"/>
  <c r="AK675" i="5" s="1"/>
  <c r="M675" i="5"/>
  <c r="L675" i="5"/>
  <c r="I675" i="5"/>
  <c r="J675" i="5" s="1"/>
  <c r="K675" i="5" s="1"/>
  <c r="H675" i="5"/>
  <c r="G675" i="5"/>
  <c r="F675" i="5"/>
  <c r="E675" i="5"/>
  <c r="D675" i="5"/>
  <c r="C675" i="5"/>
  <c r="B675" i="5"/>
  <c r="T675" i="5" s="1"/>
  <c r="A675" i="5"/>
  <c r="N674" i="5"/>
  <c r="M674" i="5"/>
  <c r="AJ674" i="5" s="1"/>
  <c r="L674" i="5"/>
  <c r="AI674" i="5" s="1"/>
  <c r="H674" i="5"/>
  <c r="I674" i="5" s="1"/>
  <c r="J674" i="5" s="1"/>
  <c r="K674" i="5" s="1"/>
  <c r="G674" i="5"/>
  <c r="F674" i="5"/>
  <c r="E674" i="5"/>
  <c r="D674" i="5"/>
  <c r="C674" i="5"/>
  <c r="B674" i="5"/>
  <c r="A674" i="5"/>
  <c r="S674" i="5" s="1"/>
  <c r="N673" i="5"/>
  <c r="M673" i="5"/>
  <c r="L673" i="5"/>
  <c r="H673" i="5"/>
  <c r="I673" i="5" s="1"/>
  <c r="G673" i="5"/>
  <c r="F673" i="5"/>
  <c r="E673" i="5"/>
  <c r="D673" i="5"/>
  <c r="C673" i="5"/>
  <c r="B673" i="5"/>
  <c r="T673" i="5" s="1"/>
  <c r="A673" i="5"/>
  <c r="S673" i="5" s="1"/>
  <c r="N672" i="5"/>
  <c r="M672" i="5"/>
  <c r="AJ672" i="5" s="1"/>
  <c r="L672" i="5"/>
  <c r="AI672" i="5" s="1"/>
  <c r="I672" i="5"/>
  <c r="J672" i="5" s="1"/>
  <c r="K672" i="5" s="1"/>
  <c r="H672" i="5"/>
  <c r="G672" i="5"/>
  <c r="F672" i="5"/>
  <c r="E672" i="5"/>
  <c r="D672" i="5"/>
  <c r="C672" i="5"/>
  <c r="B672" i="5"/>
  <c r="A672" i="5"/>
  <c r="N671" i="5"/>
  <c r="M671" i="5"/>
  <c r="L671" i="5"/>
  <c r="H671" i="5"/>
  <c r="G671" i="5"/>
  <c r="F671" i="5"/>
  <c r="E671" i="5"/>
  <c r="D671" i="5"/>
  <c r="C671" i="5"/>
  <c r="B671" i="5"/>
  <c r="T671" i="5" s="1"/>
  <c r="A671" i="5"/>
  <c r="N670" i="5"/>
  <c r="AK670" i="5" s="1"/>
  <c r="M670" i="5"/>
  <c r="AJ670" i="5" s="1"/>
  <c r="L670" i="5"/>
  <c r="H670" i="5"/>
  <c r="I670" i="5" s="1"/>
  <c r="J670" i="5" s="1"/>
  <c r="K670" i="5" s="1"/>
  <c r="G670" i="5"/>
  <c r="F670" i="5"/>
  <c r="E670" i="5"/>
  <c r="D670" i="5"/>
  <c r="C670" i="5"/>
  <c r="B670" i="5"/>
  <c r="T670" i="5" s="1"/>
  <c r="A670" i="5"/>
  <c r="N669" i="5"/>
  <c r="M669" i="5"/>
  <c r="L669" i="5"/>
  <c r="H669" i="5"/>
  <c r="I669" i="5" s="1"/>
  <c r="J669" i="5" s="1"/>
  <c r="K669" i="5" s="1"/>
  <c r="G669" i="5"/>
  <c r="F669" i="5"/>
  <c r="E669" i="5"/>
  <c r="D669" i="5"/>
  <c r="C669" i="5"/>
  <c r="B669" i="5"/>
  <c r="A669" i="5"/>
  <c r="N668" i="5"/>
  <c r="M668" i="5"/>
  <c r="AJ668" i="5" s="1"/>
  <c r="L668" i="5"/>
  <c r="AI668" i="5" s="1"/>
  <c r="H668" i="5"/>
  <c r="G668" i="5"/>
  <c r="F668" i="5"/>
  <c r="E668" i="5"/>
  <c r="D668" i="5"/>
  <c r="C668" i="5"/>
  <c r="B668" i="5"/>
  <c r="T668" i="5" s="1"/>
  <c r="A668" i="5"/>
  <c r="N667" i="5"/>
  <c r="M667" i="5"/>
  <c r="L667" i="5"/>
  <c r="H667" i="5"/>
  <c r="I667" i="5" s="1"/>
  <c r="J667" i="5" s="1"/>
  <c r="K667" i="5" s="1"/>
  <c r="G667" i="5"/>
  <c r="F667" i="5"/>
  <c r="E667" i="5"/>
  <c r="D667" i="5"/>
  <c r="C667" i="5"/>
  <c r="O667" i="5" s="1"/>
  <c r="P667" i="5" s="1"/>
  <c r="U667" i="5" s="1"/>
  <c r="W667" i="5" s="1"/>
  <c r="B667" i="5"/>
  <c r="T667" i="5" s="1"/>
  <c r="A667" i="5"/>
  <c r="S667" i="5" s="1"/>
  <c r="N666" i="5"/>
  <c r="AK666" i="5" s="1"/>
  <c r="M666" i="5"/>
  <c r="AJ666" i="5" s="1"/>
  <c r="L666" i="5"/>
  <c r="AI666" i="5" s="1"/>
  <c r="I666" i="5"/>
  <c r="J666" i="5" s="1"/>
  <c r="K666" i="5" s="1"/>
  <c r="H666" i="5"/>
  <c r="G666" i="5"/>
  <c r="F666" i="5"/>
  <c r="E666" i="5"/>
  <c r="D666" i="5"/>
  <c r="C666" i="5"/>
  <c r="B666" i="5"/>
  <c r="A666" i="5"/>
  <c r="N665" i="5"/>
  <c r="M665" i="5"/>
  <c r="L665" i="5"/>
  <c r="H665" i="5"/>
  <c r="I665" i="5" s="1"/>
  <c r="J665" i="5" s="1"/>
  <c r="K665" i="5" s="1"/>
  <c r="G665" i="5"/>
  <c r="F665" i="5"/>
  <c r="E665" i="5"/>
  <c r="D665" i="5"/>
  <c r="C665" i="5"/>
  <c r="B665" i="5"/>
  <c r="A665" i="5"/>
  <c r="N664" i="5"/>
  <c r="AK664" i="5" s="1"/>
  <c r="M664" i="5"/>
  <c r="L664" i="5"/>
  <c r="H664" i="5"/>
  <c r="I664" i="5" s="1"/>
  <c r="J664" i="5" s="1"/>
  <c r="K664" i="5" s="1"/>
  <c r="G664" i="5"/>
  <c r="F664" i="5"/>
  <c r="E664" i="5"/>
  <c r="D664" i="5"/>
  <c r="C664" i="5"/>
  <c r="O664" i="5" s="1"/>
  <c r="P664" i="5" s="1"/>
  <c r="U664" i="5" s="1"/>
  <c r="W664" i="5" s="1"/>
  <c r="B664" i="5"/>
  <c r="A664" i="5"/>
  <c r="N663" i="5"/>
  <c r="AK663" i="5" s="1"/>
  <c r="M663" i="5"/>
  <c r="L663" i="5"/>
  <c r="H663" i="5"/>
  <c r="I663" i="5" s="1"/>
  <c r="J663" i="5" s="1"/>
  <c r="K663" i="5" s="1"/>
  <c r="G663" i="5"/>
  <c r="F663" i="5"/>
  <c r="E663" i="5"/>
  <c r="D663" i="5"/>
  <c r="C663" i="5"/>
  <c r="B663" i="5"/>
  <c r="A663" i="5"/>
  <c r="S663" i="5" s="1"/>
  <c r="N662" i="5"/>
  <c r="AK662" i="5" s="1"/>
  <c r="M662" i="5"/>
  <c r="AJ662" i="5" s="1"/>
  <c r="L662" i="5"/>
  <c r="H662" i="5"/>
  <c r="I662" i="5" s="1"/>
  <c r="J662" i="5" s="1"/>
  <c r="K662" i="5" s="1"/>
  <c r="G662" i="5"/>
  <c r="F662" i="5"/>
  <c r="E662" i="5"/>
  <c r="D662" i="5"/>
  <c r="C662" i="5"/>
  <c r="B662" i="5"/>
  <c r="A662" i="5"/>
  <c r="N661" i="5"/>
  <c r="M661" i="5"/>
  <c r="L661" i="5"/>
  <c r="AI661" i="5" s="1"/>
  <c r="H661" i="5"/>
  <c r="I661" i="5" s="1"/>
  <c r="J661" i="5" s="1"/>
  <c r="K661" i="5" s="1"/>
  <c r="G661" i="5"/>
  <c r="F661" i="5"/>
  <c r="E661" i="5"/>
  <c r="D661" i="5"/>
  <c r="C661" i="5"/>
  <c r="B661" i="5"/>
  <c r="A661" i="5"/>
  <c r="S661" i="5" s="1"/>
  <c r="N660" i="5"/>
  <c r="AK660" i="5" s="1"/>
  <c r="M660" i="5"/>
  <c r="AJ660" i="5" s="1"/>
  <c r="L660" i="5"/>
  <c r="H660" i="5"/>
  <c r="I660" i="5" s="1"/>
  <c r="J660" i="5" s="1"/>
  <c r="K660" i="5" s="1"/>
  <c r="G660" i="5"/>
  <c r="F660" i="5"/>
  <c r="E660" i="5"/>
  <c r="D660" i="5"/>
  <c r="C660" i="5"/>
  <c r="B660" i="5"/>
  <c r="A660" i="5"/>
  <c r="N659" i="5"/>
  <c r="M659" i="5"/>
  <c r="AJ659" i="5" s="1"/>
  <c r="L659" i="5"/>
  <c r="I659" i="5"/>
  <c r="J659" i="5" s="1"/>
  <c r="K659" i="5" s="1"/>
  <c r="H659" i="5"/>
  <c r="G659" i="5"/>
  <c r="F659" i="5"/>
  <c r="E659" i="5"/>
  <c r="D659" i="5"/>
  <c r="C659" i="5"/>
  <c r="B659" i="5"/>
  <c r="T659" i="5" s="1"/>
  <c r="A659" i="5"/>
  <c r="S659" i="5" s="1"/>
  <c r="N658" i="5"/>
  <c r="M658" i="5"/>
  <c r="AJ658" i="5" s="1"/>
  <c r="L658" i="5"/>
  <c r="H658" i="5"/>
  <c r="G658" i="5"/>
  <c r="F658" i="5"/>
  <c r="E658" i="5"/>
  <c r="D658" i="5"/>
  <c r="C658" i="5"/>
  <c r="B658" i="5"/>
  <c r="A658" i="5"/>
  <c r="N657" i="5"/>
  <c r="M657" i="5"/>
  <c r="AJ657" i="5" s="1"/>
  <c r="L657" i="5"/>
  <c r="H657" i="5"/>
  <c r="I657" i="5" s="1"/>
  <c r="J657" i="5" s="1"/>
  <c r="K657" i="5" s="1"/>
  <c r="G657" i="5"/>
  <c r="F657" i="5"/>
  <c r="E657" i="5"/>
  <c r="D657" i="5"/>
  <c r="O657" i="5" s="1"/>
  <c r="P657" i="5" s="1"/>
  <c r="U657" i="5" s="1"/>
  <c r="W657" i="5" s="1"/>
  <c r="C657" i="5"/>
  <c r="B657" i="5"/>
  <c r="T657" i="5" s="1"/>
  <c r="A657" i="5"/>
  <c r="S657" i="5" s="1"/>
  <c r="N656" i="5"/>
  <c r="AK656" i="5" s="1"/>
  <c r="M656" i="5"/>
  <c r="L656" i="5"/>
  <c r="H656" i="5"/>
  <c r="I656" i="5" s="1"/>
  <c r="G656" i="5"/>
  <c r="F656" i="5"/>
  <c r="E656" i="5"/>
  <c r="D656" i="5"/>
  <c r="C656" i="5"/>
  <c r="B656" i="5"/>
  <c r="A656" i="5"/>
  <c r="N655" i="5"/>
  <c r="M655" i="5"/>
  <c r="L655" i="5"/>
  <c r="H655" i="5"/>
  <c r="I655" i="5" s="1"/>
  <c r="J655" i="5" s="1"/>
  <c r="K655" i="5" s="1"/>
  <c r="G655" i="5"/>
  <c r="F655" i="5"/>
  <c r="E655" i="5"/>
  <c r="D655" i="5"/>
  <c r="C655" i="5"/>
  <c r="B655" i="5"/>
  <c r="T655" i="5" s="1"/>
  <c r="A655" i="5"/>
  <c r="S655" i="5" s="1"/>
  <c r="N654" i="5"/>
  <c r="M654" i="5"/>
  <c r="AJ654" i="5" s="1"/>
  <c r="L654" i="5"/>
  <c r="H654" i="5"/>
  <c r="I654" i="5" s="1"/>
  <c r="J654" i="5" s="1"/>
  <c r="K654" i="5" s="1"/>
  <c r="G654" i="5"/>
  <c r="F654" i="5"/>
  <c r="E654" i="5"/>
  <c r="D654" i="5"/>
  <c r="C654" i="5"/>
  <c r="B654" i="5"/>
  <c r="T654" i="5" s="1"/>
  <c r="A654" i="5"/>
  <c r="N653" i="5"/>
  <c r="M653" i="5"/>
  <c r="AJ653" i="5" s="1"/>
  <c r="L653" i="5"/>
  <c r="AI653" i="5" s="1"/>
  <c r="H653" i="5"/>
  <c r="G653" i="5"/>
  <c r="F653" i="5"/>
  <c r="E653" i="5"/>
  <c r="D653" i="5"/>
  <c r="C653" i="5"/>
  <c r="O653" i="5" s="1"/>
  <c r="P653" i="5" s="1"/>
  <c r="B653" i="5"/>
  <c r="T653" i="5" s="1"/>
  <c r="A653" i="5"/>
  <c r="N652" i="5"/>
  <c r="M652" i="5"/>
  <c r="L652" i="5"/>
  <c r="H652" i="5"/>
  <c r="I652" i="5" s="1"/>
  <c r="J652" i="5" s="1"/>
  <c r="K652" i="5" s="1"/>
  <c r="G652" i="5"/>
  <c r="F652" i="5"/>
  <c r="E652" i="5"/>
  <c r="D652" i="5"/>
  <c r="C652" i="5"/>
  <c r="B652" i="5"/>
  <c r="A652" i="5"/>
  <c r="S652" i="5" s="1"/>
  <c r="N651" i="5"/>
  <c r="M651" i="5"/>
  <c r="L651" i="5"/>
  <c r="H651" i="5"/>
  <c r="G651" i="5"/>
  <c r="F651" i="5"/>
  <c r="E651" i="5"/>
  <c r="D651" i="5"/>
  <c r="C651" i="5"/>
  <c r="O651" i="5" s="1"/>
  <c r="P651" i="5" s="1"/>
  <c r="B651" i="5"/>
  <c r="T651" i="5" s="1"/>
  <c r="A651" i="5"/>
  <c r="S651" i="5" s="1"/>
  <c r="N650" i="5"/>
  <c r="M650" i="5"/>
  <c r="L650" i="5"/>
  <c r="H650" i="5"/>
  <c r="I650" i="5" s="1"/>
  <c r="J650" i="5" s="1"/>
  <c r="K650" i="5" s="1"/>
  <c r="G650" i="5"/>
  <c r="F650" i="5"/>
  <c r="E650" i="5"/>
  <c r="D650" i="5"/>
  <c r="C650" i="5"/>
  <c r="B650" i="5"/>
  <c r="A650" i="5"/>
  <c r="N649" i="5"/>
  <c r="M649" i="5"/>
  <c r="L649" i="5"/>
  <c r="AI649" i="5" s="1"/>
  <c r="H649" i="5"/>
  <c r="I649" i="5" s="1"/>
  <c r="J649" i="5" s="1"/>
  <c r="K649" i="5" s="1"/>
  <c r="G649" i="5"/>
  <c r="F649" i="5"/>
  <c r="E649" i="5"/>
  <c r="D649" i="5"/>
  <c r="C649" i="5"/>
  <c r="O649" i="5" s="1"/>
  <c r="P649" i="5" s="1"/>
  <c r="U649" i="5" s="1"/>
  <c r="W649" i="5" s="1"/>
  <c r="B649" i="5"/>
  <c r="T649" i="5" s="1"/>
  <c r="A649" i="5"/>
  <c r="S649" i="5" s="1"/>
  <c r="N648" i="5"/>
  <c r="AK648" i="5" s="1"/>
  <c r="M648" i="5"/>
  <c r="L648" i="5"/>
  <c r="H648" i="5"/>
  <c r="I648" i="5" s="1"/>
  <c r="J648" i="5" s="1"/>
  <c r="K648" i="5" s="1"/>
  <c r="G648" i="5"/>
  <c r="F648" i="5"/>
  <c r="E648" i="5"/>
  <c r="D648" i="5"/>
  <c r="C648" i="5"/>
  <c r="B648" i="5"/>
  <c r="A648" i="5"/>
  <c r="S648" i="5" s="1"/>
  <c r="N647" i="5"/>
  <c r="M647" i="5"/>
  <c r="L647" i="5"/>
  <c r="AI647" i="5" s="1"/>
  <c r="H647" i="5"/>
  <c r="I647" i="5" s="1"/>
  <c r="J647" i="5" s="1"/>
  <c r="K647" i="5" s="1"/>
  <c r="G647" i="5"/>
  <c r="F647" i="5"/>
  <c r="E647" i="5"/>
  <c r="D647" i="5"/>
  <c r="C647" i="5"/>
  <c r="B647" i="5"/>
  <c r="A647" i="5"/>
  <c r="N646" i="5"/>
  <c r="M646" i="5"/>
  <c r="L646" i="5"/>
  <c r="H646" i="5"/>
  <c r="I646" i="5" s="1"/>
  <c r="J646" i="5" s="1"/>
  <c r="K646" i="5" s="1"/>
  <c r="G646" i="5"/>
  <c r="F646" i="5"/>
  <c r="E646" i="5"/>
  <c r="D646" i="5"/>
  <c r="C646" i="5"/>
  <c r="B646" i="5"/>
  <c r="A646" i="5"/>
  <c r="N645" i="5"/>
  <c r="M645" i="5"/>
  <c r="AJ645" i="5" s="1"/>
  <c r="L645" i="5"/>
  <c r="AI645" i="5" s="1"/>
  <c r="H645" i="5"/>
  <c r="G645" i="5"/>
  <c r="F645" i="5"/>
  <c r="E645" i="5"/>
  <c r="D645" i="5"/>
  <c r="C645" i="5"/>
  <c r="B645" i="5"/>
  <c r="T645" i="5" s="1"/>
  <c r="A645" i="5"/>
  <c r="S645" i="5" s="1"/>
  <c r="N644" i="5"/>
  <c r="M644" i="5"/>
  <c r="AJ644" i="5" s="1"/>
  <c r="L644" i="5"/>
  <c r="H644" i="5"/>
  <c r="I644" i="5" s="1"/>
  <c r="J644" i="5" s="1"/>
  <c r="K644" i="5" s="1"/>
  <c r="G644" i="5"/>
  <c r="F644" i="5"/>
  <c r="E644" i="5"/>
  <c r="D644" i="5"/>
  <c r="C644" i="5"/>
  <c r="B644" i="5"/>
  <c r="A644" i="5"/>
  <c r="N643" i="5"/>
  <c r="M643" i="5"/>
  <c r="L643" i="5"/>
  <c r="AI643" i="5" s="1"/>
  <c r="H643" i="5"/>
  <c r="I643" i="5" s="1"/>
  <c r="G643" i="5"/>
  <c r="F643" i="5"/>
  <c r="E643" i="5"/>
  <c r="D643" i="5"/>
  <c r="C643" i="5"/>
  <c r="B643" i="5"/>
  <c r="T643" i="5" s="1"/>
  <c r="A643" i="5"/>
  <c r="N642" i="5"/>
  <c r="M642" i="5"/>
  <c r="L642" i="5"/>
  <c r="H642" i="5"/>
  <c r="I642" i="5" s="1"/>
  <c r="J642" i="5" s="1"/>
  <c r="K642" i="5" s="1"/>
  <c r="G642" i="5"/>
  <c r="F642" i="5"/>
  <c r="E642" i="5"/>
  <c r="D642" i="5"/>
  <c r="C642" i="5"/>
  <c r="B642" i="5"/>
  <c r="A642" i="5"/>
  <c r="S642" i="5" s="1"/>
  <c r="N641" i="5"/>
  <c r="M641" i="5"/>
  <c r="AJ641" i="5" s="1"/>
  <c r="L641" i="5"/>
  <c r="AI641" i="5" s="1"/>
  <c r="H641" i="5"/>
  <c r="G641" i="5"/>
  <c r="F641" i="5"/>
  <c r="E641" i="5"/>
  <c r="D641" i="5"/>
  <c r="C641" i="5"/>
  <c r="O641" i="5" s="1"/>
  <c r="P641" i="5" s="1"/>
  <c r="B641" i="5"/>
  <c r="T641" i="5" s="1"/>
  <c r="A641" i="5"/>
  <c r="S641" i="5" s="1"/>
  <c r="N640" i="5"/>
  <c r="M640" i="5"/>
  <c r="L640" i="5"/>
  <c r="I640" i="5"/>
  <c r="J640" i="5" s="1"/>
  <c r="K640" i="5" s="1"/>
  <c r="H640" i="5"/>
  <c r="G640" i="5"/>
  <c r="F640" i="5"/>
  <c r="E640" i="5"/>
  <c r="D640" i="5"/>
  <c r="C640" i="5"/>
  <c r="B640" i="5"/>
  <c r="T640" i="5" s="1"/>
  <c r="A640" i="5"/>
  <c r="N639" i="5"/>
  <c r="M639" i="5"/>
  <c r="L639" i="5"/>
  <c r="AI639" i="5" s="1"/>
  <c r="H639" i="5"/>
  <c r="I639" i="5" s="1"/>
  <c r="J639" i="5" s="1"/>
  <c r="K639" i="5" s="1"/>
  <c r="G639" i="5"/>
  <c r="F639" i="5"/>
  <c r="E639" i="5"/>
  <c r="D639" i="5"/>
  <c r="C639" i="5"/>
  <c r="B639" i="5"/>
  <c r="T639" i="5" s="1"/>
  <c r="A639" i="5"/>
  <c r="N638" i="5"/>
  <c r="AK638" i="5" s="1"/>
  <c r="M638" i="5"/>
  <c r="L638" i="5"/>
  <c r="AI638" i="5" s="1"/>
  <c r="H638" i="5"/>
  <c r="I638" i="5" s="1"/>
  <c r="J638" i="5" s="1"/>
  <c r="K638" i="5" s="1"/>
  <c r="G638" i="5"/>
  <c r="F638" i="5"/>
  <c r="E638" i="5"/>
  <c r="D638" i="5"/>
  <c r="C638" i="5"/>
  <c r="B638" i="5"/>
  <c r="A638" i="5"/>
  <c r="N637" i="5"/>
  <c r="M637" i="5"/>
  <c r="AJ637" i="5" s="1"/>
  <c r="L637" i="5"/>
  <c r="H637" i="5"/>
  <c r="I637" i="5" s="1"/>
  <c r="J637" i="5" s="1"/>
  <c r="K637" i="5" s="1"/>
  <c r="G637" i="5"/>
  <c r="F637" i="5"/>
  <c r="E637" i="5"/>
  <c r="D637" i="5"/>
  <c r="C637" i="5"/>
  <c r="B637" i="5"/>
  <c r="A637" i="5"/>
  <c r="N636" i="5"/>
  <c r="M636" i="5"/>
  <c r="L636" i="5"/>
  <c r="H636" i="5"/>
  <c r="G636" i="5"/>
  <c r="F636" i="5"/>
  <c r="E636" i="5"/>
  <c r="D636" i="5"/>
  <c r="C636" i="5"/>
  <c r="B636" i="5"/>
  <c r="A636" i="5"/>
  <c r="N635" i="5"/>
  <c r="M635" i="5"/>
  <c r="AJ635" i="5" s="1"/>
  <c r="L635" i="5"/>
  <c r="H635" i="5"/>
  <c r="G635" i="5"/>
  <c r="F635" i="5"/>
  <c r="E635" i="5"/>
  <c r="D635" i="5"/>
  <c r="C635" i="5"/>
  <c r="B635" i="5"/>
  <c r="A635" i="5"/>
  <c r="N634" i="5"/>
  <c r="M634" i="5"/>
  <c r="L634" i="5"/>
  <c r="I634" i="5"/>
  <c r="J634" i="5" s="1"/>
  <c r="K634" i="5" s="1"/>
  <c r="H634" i="5"/>
  <c r="G634" i="5"/>
  <c r="F634" i="5"/>
  <c r="E634" i="5"/>
  <c r="D634" i="5"/>
  <c r="C634" i="5"/>
  <c r="B634" i="5"/>
  <c r="A634" i="5"/>
  <c r="S634" i="5" s="1"/>
  <c r="N633" i="5"/>
  <c r="M633" i="5"/>
  <c r="AJ633" i="5" s="1"/>
  <c r="L633" i="5"/>
  <c r="H633" i="5"/>
  <c r="G633" i="5"/>
  <c r="F633" i="5"/>
  <c r="E633" i="5"/>
  <c r="D633" i="5"/>
  <c r="C633" i="5"/>
  <c r="B633" i="5"/>
  <c r="A633" i="5"/>
  <c r="N632" i="5"/>
  <c r="M632" i="5"/>
  <c r="L632" i="5"/>
  <c r="AI632" i="5" s="1"/>
  <c r="H632" i="5"/>
  <c r="I632" i="5" s="1"/>
  <c r="J632" i="5" s="1"/>
  <c r="K632" i="5" s="1"/>
  <c r="G632" i="5"/>
  <c r="F632" i="5"/>
  <c r="E632" i="5"/>
  <c r="D632" i="5"/>
  <c r="C632" i="5"/>
  <c r="B632" i="5"/>
  <c r="A632" i="5"/>
  <c r="S632" i="5" s="1"/>
  <c r="N631" i="5"/>
  <c r="AK631" i="5" s="1"/>
  <c r="M631" i="5"/>
  <c r="L631" i="5"/>
  <c r="I631" i="5"/>
  <c r="J631" i="5" s="1"/>
  <c r="K631" i="5" s="1"/>
  <c r="H631" i="5"/>
  <c r="G631" i="5"/>
  <c r="F631" i="5"/>
  <c r="E631" i="5"/>
  <c r="D631" i="5"/>
  <c r="C631" i="5"/>
  <c r="B631" i="5"/>
  <c r="A631" i="5"/>
  <c r="N630" i="5"/>
  <c r="AK630" i="5" s="1"/>
  <c r="M630" i="5"/>
  <c r="AJ630" i="5" s="1"/>
  <c r="L630" i="5"/>
  <c r="AI630" i="5" s="1"/>
  <c r="H630" i="5"/>
  <c r="I630" i="5" s="1"/>
  <c r="J630" i="5" s="1"/>
  <c r="K630" i="5" s="1"/>
  <c r="G630" i="5"/>
  <c r="F630" i="5"/>
  <c r="E630" i="5"/>
  <c r="D630" i="5"/>
  <c r="C630" i="5"/>
  <c r="B630" i="5"/>
  <c r="T630" i="5" s="1"/>
  <c r="A630" i="5"/>
  <c r="S630" i="5" s="1"/>
  <c r="N629" i="5"/>
  <c r="M629" i="5"/>
  <c r="L629" i="5"/>
  <c r="AI629" i="5" s="1"/>
  <c r="H629" i="5"/>
  <c r="G629" i="5"/>
  <c r="F629" i="5"/>
  <c r="E629" i="5"/>
  <c r="D629" i="5"/>
  <c r="C629" i="5"/>
  <c r="B629" i="5"/>
  <c r="A629" i="5"/>
  <c r="N628" i="5"/>
  <c r="M628" i="5"/>
  <c r="AJ628" i="5" s="1"/>
  <c r="L628" i="5"/>
  <c r="H628" i="5"/>
  <c r="I628" i="5" s="1"/>
  <c r="G628" i="5"/>
  <c r="F628" i="5"/>
  <c r="E628" i="5"/>
  <c r="D628" i="5"/>
  <c r="C628" i="5"/>
  <c r="O628" i="5" s="1"/>
  <c r="P628" i="5" s="1"/>
  <c r="U628" i="5" s="1"/>
  <c r="W628" i="5" s="1"/>
  <c r="B628" i="5"/>
  <c r="A628" i="5"/>
  <c r="S628" i="5" s="1"/>
  <c r="N627" i="5"/>
  <c r="M627" i="5"/>
  <c r="AJ627" i="5" s="1"/>
  <c r="L627" i="5"/>
  <c r="AI627" i="5" s="1"/>
  <c r="I627" i="5"/>
  <c r="H627" i="5"/>
  <c r="G627" i="5"/>
  <c r="F627" i="5"/>
  <c r="E627" i="5"/>
  <c r="D627" i="5"/>
  <c r="C627" i="5"/>
  <c r="O627" i="5" s="1"/>
  <c r="P627" i="5" s="1"/>
  <c r="U627" i="5" s="1"/>
  <c r="W627" i="5" s="1"/>
  <c r="B627" i="5"/>
  <c r="A627" i="5"/>
  <c r="N626" i="5"/>
  <c r="AK626" i="5" s="1"/>
  <c r="M626" i="5"/>
  <c r="L626" i="5"/>
  <c r="H626" i="5"/>
  <c r="I626" i="5" s="1"/>
  <c r="Z626" i="5" s="1"/>
  <c r="G626" i="5"/>
  <c r="F626" i="5"/>
  <c r="E626" i="5"/>
  <c r="D626" i="5"/>
  <c r="C626" i="5"/>
  <c r="B626" i="5"/>
  <c r="A626" i="5"/>
  <c r="N625" i="5"/>
  <c r="M625" i="5"/>
  <c r="L625" i="5"/>
  <c r="AI625" i="5" s="1"/>
  <c r="H625" i="5"/>
  <c r="I625" i="5" s="1"/>
  <c r="J625" i="5" s="1"/>
  <c r="K625" i="5" s="1"/>
  <c r="G625" i="5"/>
  <c r="F625" i="5"/>
  <c r="E625" i="5"/>
  <c r="D625" i="5"/>
  <c r="C625" i="5"/>
  <c r="B625" i="5"/>
  <c r="A625" i="5"/>
  <c r="S625" i="5" s="1"/>
  <c r="N624" i="5"/>
  <c r="M624" i="5"/>
  <c r="L624" i="5"/>
  <c r="H624" i="5"/>
  <c r="I624" i="5" s="1"/>
  <c r="J624" i="5" s="1"/>
  <c r="K624" i="5" s="1"/>
  <c r="G624" i="5"/>
  <c r="F624" i="5"/>
  <c r="E624" i="5"/>
  <c r="D624" i="5"/>
  <c r="C624" i="5"/>
  <c r="B624" i="5"/>
  <c r="A624" i="5"/>
  <c r="N623" i="5"/>
  <c r="AK623" i="5" s="1"/>
  <c r="M623" i="5"/>
  <c r="AJ623" i="5" s="1"/>
  <c r="L623" i="5"/>
  <c r="AI623" i="5" s="1"/>
  <c r="H623" i="5"/>
  <c r="G623" i="5"/>
  <c r="F623" i="5"/>
  <c r="E623" i="5"/>
  <c r="D623" i="5"/>
  <c r="C623" i="5"/>
  <c r="B623" i="5"/>
  <c r="T623" i="5" s="1"/>
  <c r="A623" i="5"/>
  <c r="S623" i="5" s="1"/>
  <c r="N622" i="5"/>
  <c r="M622" i="5"/>
  <c r="L622" i="5"/>
  <c r="I622" i="5"/>
  <c r="J622" i="5" s="1"/>
  <c r="K622" i="5" s="1"/>
  <c r="H622" i="5"/>
  <c r="G622" i="5"/>
  <c r="F622" i="5"/>
  <c r="E622" i="5"/>
  <c r="D622" i="5"/>
  <c r="C622" i="5"/>
  <c r="B622" i="5"/>
  <c r="A622" i="5"/>
  <c r="N621" i="5"/>
  <c r="M621" i="5"/>
  <c r="L621" i="5"/>
  <c r="AI621" i="5" s="1"/>
  <c r="H621" i="5"/>
  <c r="I621" i="5" s="1"/>
  <c r="J621" i="5" s="1"/>
  <c r="K621" i="5" s="1"/>
  <c r="G621" i="5"/>
  <c r="F621" i="5"/>
  <c r="E621" i="5"/>
  <c r="D621" i="5"/>
  <c r="C621" i="5"/>
  <c r="B621" i="5"/>
  <c r="T621" i="5" s="1"/>
  <c r="A621" i="5"/>
  <c r="N620" i="5"/>
  <c r="M620" i="5"/>
  <c r="L620" i="5"/>
  <c r="AI620" i="5" s="1"/>
  <c r="H620" i="5"/>
  <c r="I620" i="5" s="1"/>
  <c r="G620" i="5"/>
  <c r="F620" i="5"/>
  <c r="E620" i="5"/>
  <c r="D620" i="5"/>
  <c r="C620" i="5"/>
  <c r="B620" i="5"/>
  <c r="T620" i="5" s="1"/>
  <c r="A620" i="5"/>
  <c r="N619" i="5"/>
  <c r="AK619" i="5" s="1"/>
  <c r="M619" i="5"/>
  <c r="AJ619" i="5" s="1"/>
  <c r="L619" i="5"/>
  <c r="AI619" i="5" s="1"/>
  <c r="I619" i="5"/>
  <c r="J619" i="5" s="1"/>
  <c r="K619" i="5" s="1"/>
  <c r="H619" i="5"/>
  <c r="G619" i="5"/>
  <c r="F619" i="5"/>
  <c r="E619" i="5"/>
  <c r="D619" i="5"/>
  <c r="C619" i="5"/>
  <c r="O619" i="5" s="1"/>
  <c r="P619" i="5" s="1"/>
  <c r="U619" i="5" s="1"/>
  <c r="W619" i="5" s="1"/>
  <c r="B619" i="5"/>
  <c r="A619" i="5"/>
  <c r="N618" i="5"/>
  <c r="M618" i="5"/>
  <c r="AJ618" i="5" s="1"/>
  <c r="L618" i="5"/>
  <c r="H618" i="5"/>
  <c r="I618" i="5" s="1"/>
  <c r="J618" i="5" s="1"/>
  <c r="K618" i="5" s="1"/>
  <c r="G618" i="5"/>
  <c r="F618" i="5"/>
  <c r="E618" i="5"/>
  <c r="D618" i="5"/>
  <c r="C618" i="5"/>
  <c r="O618" i="5" s="1"/>
  <c r="P618" i="5" s="1"/>
  <c r="U618" i="5" s="1"/>
  <c r="W618" i="5" s="1"/>
  <c r="B618" i="5"/>
  <c r="A618" i="5"/>
  <c r="N617" i="5"/>
  <c r="AK617" i="5" s="1"/>
  <c r="M617" i="5"/>
  <c r="L617" i="5"/>
  <c r="H617" i="5"/>
  <c r="I617" i="5" s="1"/>
  <c r="J617" i="5" s="1"/>
  <c r="K617" i="5" s="1"/>
  <c r="G617" i="5"/>
  <c r="F617" i="5"/>
  <c r="E617" i="5"/>
  <c r="D617" i="5"/>
  <c r="C617" i="5"/>
  <c r="O617" i="5" s="1"/>
  <c r="P617" i="5" s="1"/>
  <c r="U617" i="5" s="1"/>
  <c r="W617" i="5" s="1"/>
  <c r="B617" i="5"/>
  <c r="A617" i="5"/>
  <c r="N616" i="5"/>
  <c r="M616" i="5"/>
  <c r="AJ616" i="5" s="1"/>
  <c r="L616" i="5"/>
  <c r="H616" i="5"/>
  <c r="G616" i="5"/>
  <c r="F616" i="5"/>
  <c r="E616" i="5"/>
  <c r="D616" i="5"/>
  <c r="C616" i="5"/>
  <c r="O616" i="5" s="1"/>
  <c r="P616" i="5" s="1"/>
  <c r="U616" i="5" s="1"/>
  <c r="W616" i="5" s="1"/>
  <c r="B616" i="5"/>
  <c r="A616" i="5"/>
  <c r="S616" i="5" s="1"/>
  <c r="N615" i="5"/>
  <c r="M615" i="5"/>
  <c r="AJ615" i="5" s="1"/>
  <c r="L615" i="5"/>
  <c r="H615" i="5"/>
  <c r="I615" i="5" s="1"/>
  <c r="J615" i="5" s="1"/>
  <c r="K615" i="5" s="1"/>
  <c r="G615" i="5"/>
  <c r="F615" i="5"/>
  <c r="E615" i="5"/>
  <c r="D615" i="5"/>
  <c r="C615" i="5"/>
  <c r="B615" i="5"/>
  <c r="A615" i="5"/>
  <c r="N614" i="5"/>
  <c r="M614" i="5"/>
  <c r="L614" i="5"/>
  <c r="H614" i="5"/>
  <c r="I614" i="5" s="1"/>
  <c r="J614" i="5" s="1"/>
  <c r="K614" i="5" s="1"/>
  <c r="G614" i="5"/>
  <c r="F614" i="5"/>
  <c r="E614" i="5"/>
  <c r="D614" i="5"/>
  <c r="C614" i="5"/>
  <c r="O614" i="5" s="1"/>
  <c r="P614" i="5" s="1"/>
  <c r="U614" i="5" s="1"/>
  <c r="W614" i="5" s="1"/>
  <c r="B614" i="5"/>
  <c r="T614" i="5" s="1"/>
  <c r="A614" i="5"/>
  <c r="S614" i="5" s="1"/>
  <c r="N613" i="5"/>
  <c r="AK613" i="5" s="1"/>
  <c r="M613" i="5"/>
  <c r="AJ613" i="5" s="1"/>
  <c r="L613" i="5"/>
  <c r="H613" i="5"/>
  <c r="I613" i="5" s="1"/>
  <c r="J613" i="5" s="1"/>
  <c r="K613" i="5" s="1"/>
  <c r="G613" i="5"/>
  <c r="F613" i="5"/>
  <c r="E613" i="5"/>
  <c r="D613" i="5"/>
  <c r="C613" i="5"/>
  <c r="B613" i="5"/>
  <c r="A613" i="5"/>
  <c r="N612" i="5"/>
  <c r="AK612" i="5" s="1"/>
  <c r="M612" i="5"/>
  <c r="L612" i="5"/>
  <c r="H612" i="5"/>
  <c r="I612" i="5" s="1"/>
  <c r="G612" i="5"/>
  <c r="F612" i="5"/>
  <c r="E612" i="5"/>
  <c r="D612" i="5"/>
  <c r="C612" i="5"/>
  <c r="B612" i="5"/>
  <c r="T612" i="5" s="1"/>
  <c r="A612" i="5"/>
  <c r="N611" i="5"/>
  <c r="M611" i="5"/>
  <c r="L611" i="5"/>
  <c r="H611" i="5"/>
  <c r="I611" i="5" s="1"/>
  <c r="G611" i="5"/>
  <c r="F611" i="5"/>
  <c r="E611" i="5"/>
  <c r="D611" i="5"/>
  <c r="C611" i="5"/>
  <c r="B611" i="5"/>
  <c r="A611" i="5"/>
  <c r="N610" i="5"/>
  <c r="M610" i="5"/>
  <c r="AJ610" i="5" s="1"/>
  <c r="L610" i="5"/>
  <c r="I610" i="5"/>
  <c r="J610" i="5" s="1"/>
  <c r="K610" i="5" s="1"/>
  <c r="H610" i="5"/>
  <c r="AC610" i="5" s="1"/>
  <c r="G610" i="5"/>
  <c r="F610" i="5"/>
  <c r="E610" i="5"/>
  <c r="D610" i="5"/>
  <c r="C610" i="5"/>
  <c r="B610" i="5"/>
  <c r="T610" i="5" s="1"/>
  <c r="A610" i="5"/>
  <c r="S610" i="5" s="1"/>
  <c r="N609" i="5"/>
  <c r="M609" i="5"/>
  <c r="L609" i="5"/>
  <c r="H609" i="5"/>
  <c r="I609" i="5" s="1"/>
  <c r="J609" i="5" s="1"/>
  <c r="K609" i="5" s="1"/>
  <c r="G609" i="5"/>
  <c r="F609" i="5"/>
  <c r="E609" i="5"/>
  <c r="D609" i="5"/>
  <c r="C609" i="5"/>
  <c r="B609" i="5"/>
  <c r="A609" i="5"/>
  <c r="N608" i="5"/>
  <c r="AK608" i="5" s="1"/>
  <c r="M608" i="5"/>
  <c r="AJ608" i="5" s="1"/>
  <c r="L608" i="5"/>
  <c r="AI608" i="5" s="1"/>
  <c r="H608" i="5"/>
  <c r="I608" i="5" s="1"/>
  <c r="J608" i="5" s="1"/>
  <c r="K608" i="5" s="1"/>
  <c r="G608" i="5"/>
  <c r="F608" i="5"/>
  <c r="E608" i="5"/>
  <c r="D608" i="5"/>
  <c r="C608" i="5"/>
  <c r="B608" i="5"/>
  <c r="A608" i="5"/>
  <c r="S608" i="5" s="1"/>
  <c r="N607" i="5"/>
  <c r="M607" i="5"/>
  <c r="L607" i="5"/>
  <c r="H607" i="5"/>
  <c r="I607" i="5" s="1"/>
  <c r="J607" i="5" s="1"/>
  <c r="K607" i="5" s="1"/>
  <c r="G607" i="5"/>
  <c r="F607" i="5"/>
  <c r="E607" i="5"/>
  <c r="D607" i="5"/>
  <c r="C607" i="5"/>
  <c r="B607" i="5"/>
  <c r="A607" i="5"/>
  <c r="N606" i="5"/>
  <c r="M606" i="5"/>
  <c r="AJ606" i="5" s="1"/>
  <c r="L606" i="5"/>
  <c r="AI606" i="5" s="1"/>
  <c r="H606" i="5"/>
  <c r="G606" i="5"/>
  <c r="F606" i="5"/>
  <c r="E606" i="5"/>
  <c r="D606" i="5"/>
  <c r="C606" i="5"/>
  <c r="B606" i="5"/>
  <c r="T606" i="5" s="1"/>
  <c r="A606" i="5"/>
  <c r="S606" i="5" s="1"/>
  <c r="N605" i="5"/>
  <c r="AK605" i="5" s="1"/>
  <c r="M605" i="5"/>
  <c r="AJ605" i="5" s="1"/>
  <c r="L605" i="5"/>
  <c r="AI605" i="5" s="1"/>
  <c r="H605" i="5"/>
  <c r="I605" i="5" s="1"/>
  <c r="J605" i="5" s="1"/>
  <c r="K605" i="5" s="1"/>
  <c r="G605" i="5"/>
  <c r="F605" i="5"/>
  <c r="E605" i="5"/>
  <c r="D605" i="5"/>
  <c r="C605" i="5"/>
  <c r="B605" i="5"/>
  <c r="A605" i="5"/>
  <c r="N604" i="5"/>
  <c r="M604" i="5"/>
  <c r="L604" i="5"/>
  <c r="I604" i="5"/>
  <c r="J604" i="5" s="1"/>
  <c r="K604" i="5" s="1"/>
  <c r="H604" i="5"/>
  <c r="G604" i="5"/>
  <c r="F604" i="5"/>
  <c r="E604" i="5"/>
  <c r="D604" i="5"/>
  <c r="C604" i="5"/>
  <c r="B604" i="5"/>
  <c r="A604" i="5"/>
  <c r="N603" i="5"/>
  <c r="M603" i="5"/>
  <c r="L603" i="5"/>
  <c r="H603" i="5"/>
  <c r="I603" i="5" s="1"/>
  <c r="J603" i="5" s="1"/>
  <c r="K603" i="5" s="1"/>
  <c r="G603" i="5"/>
  <c r="F603" i="5"/>
  <c r="E603" i="5"/>
  <c r="D603" i="5"/>
  <c r="C603" i="5"/>
  <c r="B603" i="5"/>
  <c r="A603" i="5"/>
  <c r="S603" i="5" s="1"/>
  <c r="N602" i="5"/>
  <c r="M602" i="5"/>
  <c r="AJ602" i="5" s="1"/>
  <c r="L602" i="5"/>
  <c r="AI602" i="5" s="1"/>
  <c r="H602" i="5"/>
  <c r="G602" i="5"/>
  <c r="F602" i="5"/>
  <c r="E602" i="5"/>
  <c r="D602" i="5"/>
  <c r="C602" i="5"/>
  <c r="B602" i="5"/>
  <c r="A602" i="5"/>
  <c r="S602" i="5" s="1"/>
  <c r="N601" i="5"/>
  <c r="M601" i="5"/>
  <c r="L601" i="5"/>
  <c r="H601" i="5"/>
  <c r="I601" i="5" s="1"/>
  <c r="J601" i="5" s="1"/>
  <c r="K601" i="5" s="1"/>
  <c r="G601" i="5"/>
  <c r="F601" i="5"/>
  <c r="E601" i="5"/>
  <c r="D601" i="5"/>
  <c r="C601" i="5"/>
  <c r="B601" i="5"/>
  <c r="A601" i="5"/>
  <c r="S601" i="5" s="1"/>
  <c r="N600" i="5"/>
  <c r="M600" i="5"/>
  <c r="L600" i="5"/>
  <c r="AI600" i="5" s="1"/>
  <c r="H600" i="5"/>
  <c r="G600" i="5"/>
  <c r="F600" i="5"/>
  <c r="E600" i="5"/>
  <c r="D600" i="5"/>
  <c r="O600" i="5" s="1"/>
  <c r="P600" i="5" s="1"/>
  <c r="U600" i="5" s="1"/>
  <c r="W600" i="5" s="1"/>
  <c r="C600" i="5"/>
  <c r="B600" i="5"/>
  <c r="A600" i="5"/>
  <c r="N599" i="5"/>
  <c r="AK599" i="5" s="1"/>
  <c r="M599" i="5"/>
  <c r="L599" i="5"/>
  <c r="H599" i="5"/>
  <c r="I599" i="5" s="1"/>
  <c r="G599" i="5"/>
  <c r="F599" i="5"/>
  <c r="E599" i="5"/>
  <c r="D599" i="5"/>
  <c r="C599" i="5"/>
  <c r="B599" i="5"/>
  <c r="T599" i="5" s="1"/>
  <c r="A599" i="5"/>
  <c r="S599" i="5" s="1"/>
  <c r="N598" i="5"/>
  <c r="M598" i="5"/>
  <c r="AJ598" i="5" s="1"/>
  <c r="L598" i="5"/>
  <c r="AI598" i="5" s="1"/>
  <c r="H598" i="5"/>
  <c r="I598" i="5" s="1"/>
  <c r="J598" i="5" s="1"/>
  <c r="K598" i="5" s="1"/>
  <c r="G598" i="5"/>
  <c r="F598" i="5"/>
  <c r="E598" i="5"/>
  <c r="D598" i="5"/>
  <c r="C598" i="5"/>
  <c r="B598" i="5"/>
  <c r="A598" i="5"/>
  <c r="N597" i="5"/>
  <c r="M597" i="5"/>
  <c r="L597" i="5"/>
  <c r="H597" i="5"/>
  <c r="I597" i="5" s="1"/>
  <c r="J597" i="5" s="1"/>
  <c r="K597" i="5" s="1"/>
  <c r="G597" i="5"/>
  <c r="F597" i="5"/>
  <c r="E597" i="5"/>
  <c r="D597" i="5"/>
  <c r="C597" i="5"/>
  <c r="B597" i="5"/>
  <c r="A597" i="5"/>
  <c r="N596" i="5"/>
  <c r="M596" i="5"/>
  <c r="L596" i="5"/>
  <c r="AI596" i="5" s="1"/>
  <c r="H596" i="5"/>
  <c r="I596" i="5" s="1"/>
  <c r="J596" i="5" s="1"/>
  <c r="K596" i="5" s="1"/>
  <c r="G596" i="5"/>
  <c r="F596" i="5"/>
  <c r="E596" i="5"/>
  <c r="D596" i="5"/>
  <c r="C596" i="5"/>
  <c r="B596" i="5"/>
  <c r="A596" i="5"/>
  <c r="S596" i="5" s="1"/>
  <c r="N595" i="5"/>
  <c r="M595" i="5"/>
  <c r="AJ595" i="5" s="1"/>
  <c r="L595" i="5"/>
  <c r="AI595" i="5" s="1"/>
  <c r="H595" i="5"/>
  <c r="I595" i="5" s="1"/>
  <c r="J595" i="5" s="1"/>
  <c r="K595" i="5" s="1"/>
  <c r="G595" i="5"/>
  <c r="F595" i="5"/>
  <c r="E595" i="5"/>
  <c r="D595" i="5"/>
  <c r="C595" i="5"/>
  <c r="B595" i="5"/>
  <c r="A595" i="5"/>
  <c r="S595" i="5" s="1"/>
  <c r="N594" i="5"/>
  <c r="M594" i="5"/>
  <c r="AJ594" i="5" s="1"/>
  <c r="L594" i="5"/>
  <c r="I594" i="5"/>
  <c r="J594" i="5" s="1"/>
  <c r="K594" i="5" s="1"/>
  <c r="H594" i="5"/>
  <c r="G594" i="5"/>
  <c r="F594" i="5"/>
  <c r="E594" i="5"/>
  <c r="D594" i="5"/>
  <c r="C594" i="5"/>
  <c r="B594" i="5"/>
  <c r="A594" i="5"/>
  <c r="N593" i="5"/>
  <c r="M593" i="5"/>
  <c r="L593" i="5"/>
  <c r="H593" i="5"/>
  <c r="I593" i="5" s="1"/>
  <c r="J593" i="5" s="1"/>
  <c r="K593" i="5" s="1"/>
  <c r="G593" i="5"/>
  <c r="F593" i="5"/>
  <c r="E593" i="5"/>
  <c r="D593" i="5"/>
  <c r="C593" i="5"/>
  <c r="B593" i="5"/>
  <c r="A593" i="5"/>
  <c r="N592" i="5"/>
  <c r="AK592" i="5" s="1"/>
  <c r="M592" i="5"/>
  <c r="L592" i="5"/>
  <c r="AI592" i="5" s="1"/>
  <c r="H592" i="5"/>
  <c r="G592" i="5"/>
  <c r="F592" i="5"/>
  <c r="E592" i="5"/>
  <c r="D592" i="5"/>
  <c r="C592" i="5"/>
  <c r="B592" i="5"/>
  <c r="A592" i="5"/>
  <c r="N591" i="5"/>
  <c r="AK591" i="5" s="1"/>
  <c r="M591" i="5"/>
  <c r="L591" i="5"/>
  <c r="H591" i="5"/>
  <c r="I591" i="5" s="1"/>
  <c r="J591" i="5" s="1"/>
  <c r="K591" i="5" s="1"/>
  <c r="G591" i="5"/>
  <c r="F591" i="5"/>
  <c r="E591" i="5"/>
  <c r="D591" i="5"/>
  <c r="C591" i="5"/>
  <c r="B591" i="5"/>
  <c r="A591" i="5"/>
  <c r="N590" i="5"/>
  <c r="M590" i="5"/>
  <c r="L590" i="5"/>
  <c r="AI590" i="5" s="1"/>
  <c r="H590" i="5"/>
  <c r="I590" i="5" s="1"/>
  <c r="J590" i="5" s="1"/>
  <c r="K590" i="5" s="1"/>
  <c r="G590" i="5"/>
  <c r="F590" i="5"/>
  <c r="E590" i="5"/>
  <c r="D590" i="5"/>
  <c r="C590" i="5"/>
  <c r="B590" i="5"/>
  <c r="A590" i="5"/>
  <c r="N589" i="5"/>
  <c r="M589" i="5"/>
  <c r="L589" i="5"/>
  <c r="H589" i="5"/>
  <c r="G589" i="5"/>
  <c r="F589" i="5"/>
  <c r="E589" i="5"/>
  <c r="D589" i="5"/>
  <c r="C589" i="5"/>
  <c r="O589" i="5" s="1"/>
  <c r="P589" i="5" s="1"/>
  <c r="B589" i="5"/>
  <c r="T589" i="5" s="1"/>
  <c r="A589" i="5"/>
  <c r="S589" i="5" s="1"/>
  <c r="N588" i="5"/>
  <c r="AK588" i="5" s="1"/>
  <c r="M588" i="5"/>
  <c r="L588" i="5"/>
  <c r="H588" i="5"/>
  <c r="G588" i="5"/>
  <c r="F588" i="5"/>
  <c r="E588" i="5"/>
  <c r="D588" i="5"/>
  <c r="C588" i="5"/>
  <c r="B588" i="5"/>
  <c r="A588" i="5"/>
  <c r="N587" i="5"/>
  <c r="M587" i="5"/>
  <c r="L587" i="5"/>
  <c r="H587" i="5"/>
  <c r="AC587" i="5" s="1"/>
  <c r="G587" i="5"/>
  <c r="F587" i="5"/>
  <c r="E587" i="5"/>
  <c r="D587" i="5"/>
  <c r="C587" i="5"/>
  <c r="B587" i="5"/>
  <c r="A587" i="5"/>
  <c r="N586" i="5"/>
  <c r="M586" i="5"/>
  <c r="AJ586" i="5" s="1"/>
  <c r="L586" i="5"/>
  <c r="H586" i="5"/>
  <c r="G586" i="5"/>
  <c r="F586" i="5"/>
  <c r="E586" i="5"/>
  <c r="D586" i="5"/>
  <c r="C586" i="5"/>
  <c r="B586" i="5"/>
  <c r="A586" i="5"/>
  <c r="N585" i="5"/>
  <c r="M585" i="5"/>
  <c r="L585" i="5"/>
  <c r="H585" i="5"/>
  <c r="G585" i="5"/>
  <c r="F585" i="5"/>
  <c r="E585" i="5"/>
  <c r="D585" i="5"/>
  <c r="C585" i="5"/>
  <c r="O585" i="5" s="1"/>
  <c r="P585" i="5" s="1"/>
  <c r="B585" i="5"/>
  <c r="T585" i="5" s="1"/>
  <c r="A585" i="5"/>
  <c r="S585" i="5" s="1"/>
  <c r="N584" i="5"/>
  <c r="AK584" i="5" s="1"/>
  <c r="M584" i="5"/>
  <c r="AJ584" i="5" s="1"/>
  <c r="L584" i="5"/>
  <c r="H584" i="5"/>
  <c r="I584" i="5" s="1"/>
  <c r="J584" i="5" s="1"/>
  <c r="K584" i="5" s="1"/>
  <c r="G584" i="5"/>
  <c r="F584" i="5"/>
  <c r="E584" i="5"/>
  <c r="D584" i="5"/>
  <c r="C584" i="5"/>
  <c r="B584" i="5"/>
  <c r="A584" i="5"/>
  <c r="N583" i="5"/>
  <c r="M583" i="5"/>
  <c r="L583" i="5"/>
  <c r="AI583" i="5" s="1"/>
  <c r="H583" i="5"/>
  <c r="I583" i="5" s="1"/>
  <c r="J583" i="5" s="1"/>
  <c r="K583" i="5" s="1"/>
  <c r="G583" i="5"/>
  <c r="F583" i="5"/>
  <c r="E583" i="5"/>
  <c r="D583" i="5"/>
  <c r="C583" i="5"/>
  <c r="B583" i="5"/>
  <c r="T583" i="5" s="1"/>
  <c r="A583" i="5"/>
  <c r="N582" i="5"/>
  <c r="M582" i="5"/>
  <c r="L582" i="5"/>
  <c r="H582" i="5"/>
  <c r="I582" i="5" s="1"/>
  <c r="J582" i="5" s="1"/>
  <c r="K582" i="5" s="1"/>
  <c r="G582" i="5"/>
  <c r="F582" i="5"/>
  <c r="E582" i="5"/>
  <c r="D582" i="5"/>
  <c r="C582" i="5"/>
  <c r="B582" i="5"/>
  <c r="A582" i="5"/>
  <c r="S582" i="5" s="1"/>
  <c r="N581" i="5"/>
  <c r="M581" i="5"/>
  <c r="L581" i="5"/>
  <c r="AI581" i="5" s="1"/>
  <c r="H581" i="5"/>
  <c r="I581" i="5" s="1"/>
  <c r="G581" i="5"/>
  <c r="F581" i="5"/>
  <c r="E581" i="5"/>
  <c r="D581" i="5"/>
  <c r="C581" i="5"/>
  <c r="B581" i="5"/>
  <c r="T581" i="5" s="1"/>
  <c r="A581" i="5"/>
  <c r="S581" i="5" s="1"/>
  <c r="N580" i="5"/>
  <c r="M580" i="5"/>
  <c r="L580" i="5"/>
  <c r="AI580" i="5" s="1"/>
  <c r="I580" i="5"/>
  <c r="J580" i="5" s="1"/>
  <c r="K580" i="5" s="1"/>
  <c r="H580" i="5"/>
  <c r="G580" i="5"/>
  <c r="F580" i="5"/>
  <c r="E580" i="5"/>
  <c r="D580" i="5"/>
  <c r="C580" i="5"/>
  <c r="B580" i="5"/>
  <c r="A580" i="5"/>
  <c r="N579" i="5"/>
  <c r="M579" i="5"/>
  <c r="AJ579" i="5" s="1"/>
  <c r="L579" i="5"/>
  <c r="H579" i="5"/>
  <c r="I579" i="5" s="1"/>
  <c r="J579" i="5" s="1"/>
  <c r="K579" i="5" s="1"/>
  <c r="G579" i="5"/>
  <c r="F579" i="5"/>
  <c r="E579" i="5"/>
  <c r="D579" i="5"/>
  <c r="C579" i="5"/>
  <c r="B579" i="5"/>
  <c r="T579" i="5" s="1"/>
  <c r="A579" i="5"/>
  <c r="N578" i="5"/>
  <c r="M578" i="5"/>
  <c r="AJ578" i="5" s="1"/>
  <c r="L578" i="5"/>
  <c r="AI578" i="5" s="1"/>
  <c r="H578" i="5"/>
  <c r="I578" i="5" s="1"/>
  <c r="G578" i="5"/>
  <c r="F578" i="5"/>
  <c r="E578" i="5"/>
  <c r="D578" i="5"/>
  <c r="C578" i="5"/>
  <c r="B578" i="5"/>
  <c r="A578" i="5"/>
  <c r="N577" i="5"/>
  <c r="M577" i="5"/>
  <c r="AJ577" i="5" s="1"/>
  <c r="L577" i="5"/>
  <c r="H577" i="5"/>
  <c r="I577" i="5" s="1"/>
  <c r="G577" i="5"/>
  <c r="F577" i="5"/>
  <c r="E577" i="5"/>
  <c r="D577" i="5"/>
  <c r="C577" i="5"/>
  <c r="O577" i="5" s="1"/>
  <c r="P577" i="5" s="1"/>
  <c r="U577" i="5" s="1"/>
  <c r="W577" i="5" s="1"/>
  <c r="B577" i="5"/>
  <c r="T577" i="5" s="1"/>
  <c r="A577" i="5"/>
  <c r="N576" i="5"/>
  <c r="AK576" i="5" s="1"/>
  <c r="M576" i="5"/>
  <c r="L576" i="5"/>
  <c r="AI576" i="5" s="1"/>
  <c r="I576" i="5"/>
  <c r="H576" i="5"/>
  <c r="G576" i="5"/>
  <c r="F576" i="5"/>
  <c r="E576" i="5"/>
  <c r="D576" i="5"/>
  <c r="C576" i="5"/>
  <c r="B576" i="5"/>
  <c r="A576" i="5"/>
  <c r="N575" i="5"/>
  <c r="AK575" i="5" s="1"/>
  <c r="M575" i="5"/>
  <c r="L575" i="5"/>
  <c r="H575" i="5"/>
  <c r="I575" i="5" s="1"/>
  <c r="Z575" i="5" s="1"/>
  <c r="G575" i="5"/>
  <c r="F575" i="5"/>
  <c r="E575" i="5"/>
  <c r="D575" i="5"/>
  <c r="C575" i="5"/>
  <c r="B575" i="5"/>
  <c r="A575" i="5"/>
  <c r="N574" i="5"/>
  <c r="M574" i="5"/>
  <c r="AJ574" i="5" s="1"/>
  <c r="L574" i="5"/>
  <c r="H574" i="5"/>
  <c r="I574" i="5" s="1"/>
  <c r="J574" i="5" s="1"/>
  <c r="K574" i="5" s="1"/>
  <c r="G574" i="5"/>
  <c r="F574" i="5"/>
  <c r="E574" i="5"/>
  <c r="D574" i="5"/>
  <c r="O574" i="5" s="1"/>
  <c r="P574" i="5" s="1"/>
  <c r="U574" i="5" s="1"/>
  <c r="W574" i="5" s="1"/>
  <c r="C574" i="5"/>
  <c r="B574" i="5"/>
  <c r="T574" i="5" s="1"/>
  <c r="A574" i="5"/>
  <c r="N573" i="5"/>
  <c r="AK573" i="5" s="1"/>
  <c r="M573" i="5"/>
  <c r="L573" i="5"/>
  <c r="H573" i="5"/>
  <c r="G573" i="5"/>
  <c r="F573" i="5"/>
  <c r="E573" i="5"/>
  <c r="D573" i="5"/>
  <c r="C573" i="5"/>
  <c r="O573" i="5" s="1"/>
  <c r="P573" i="5" s="1"/>
  <c r="U573" i="5" s="1"/>
  <c r="W573" i="5" s="1"/>
  <c r="B573" i="5"/>
  <c r="A573" i="5"/>
  <c r="N572" i="5"/>
  <c r="AK572" i="5" s="1"/>
  <c r="M572" i="5"/>
  <c r="L572" i="5"/>
  <c r="AI572" i="5" s="1"/>
  <c r="H572" i="5"/>
  <c r="I572" i="5" s="1"/>
  <c r="Z572" i="5" s="1"/>
  <c r="G572" i="5"/>
  <c r="F572" i="5"/>
  <c r="E572" i="5"/>
  <c r="D572" i="5"/>
  <c r="C572" i="5"/>
  <c r="B572" i="5"/>
  <c r="A572" i="5"/>
  <c r="S572" i="5" s="1"/>
  <c r="N571" i="5"/>
  <c r="AK571" i="5" s="1"/>
  <c r="M571" i="5"/>
  <c r="L571" i="5"/>
  <c r="H571" i="5"/>
  <c r="G571" i="5"/>
  <c r="F571" i="5"/>
  <c r="E571" i="5"/>
  <c r="D571" i="5"/>
  <c r="C571" i="5"/>
  <c r="B571" i="5"/>
  <c r="T571" i="5" s="1"/>
  <c r="A571" i="5"/>
  <c r="N570" i="5"/>
  <c r="AK570" i="5" s="1"/>
  <c r="M570" i="5"/>
  <c r="AJ570" i="5" s="1"/>
  <c r="L570" i="5"/>
  <c r="AI570" i="5" s="1"/>
  <c r="H570" i="5"/>
  <c r="I570" i="5" s="1"/>
  <c r="J570" i="5" s="1"/>
  <c r="K570" i="5" s="1"/>
  <c r="G570" i="5"/>
  <c r="F570" i="5"/>
  <c r="E570" i="5"/>
  <c r="D570" i="5"/>
  <c r="C570" i="5"/>
  <c r="B570" i="5"/>
  <c r="A570" i="5"/>
  <c r="N569" i="5"/>
  <c r="AK569" i="5" s="1"/>
  <c r="M569" i="5"/>
  <c r="L569" i="5"/>
  <c r="H569" i="5"/>
  <c r="I569" i="5" s="1"/>
  <c r="J569" i="5" s="1"/>
  <c r="K569" i="5" s="1"/>
  <c r="G569" i="5"/>
  <c r="F569" i="5"/>
  <c r="E569" i="5"/>
  <c r="D569" i="5"/>
  <c r="C569" i="5"/>
  <c r="B569" i="5"/>
  <c r="A569" i="5"/>
  <c r="N568" i="5"/>
  <c r="AK568" i="5" s="1"/>
  <c r="M568" i="5"/>
  <c r="AJ568" i="5" s="1"/>
  <c r="L568" i="5"/>
  <c r="AI568" i="5" s="1"/>
  <c r="H568" i="5"/>
  <c r="I568" i="5" s="1"/>
  <c r="J568" i="5" s="1"/>
  <c r="K568" i="5" s="1"/>
  <c r="G568" i="5"/>
  <c r="F568" i="5"/>
  <c r="E568" i="5"/>
  <c r="D568" i="5"/>
  <c r="C568" i="5"/>
  <c r="B568" i="5"/>
  <c r="A568" i="5"/>
  <c r="N567" i="5"/>
  <c r="AK567" i="5" s="1"/>
  <c r="M567" i="5"/>
  <c r="L567" i="5"/>
  <c r="H567" i="5"/>
  <c r="I567" i="5" s="1"/>
  <c r="J567" i="5" s="1"/>
  <c r="K567" i="5" s="1"/>
  <c r="G567" i="5"/>
  <c r="F567" i="5"/>
  <c r="E567" i="5"/>
  <c r="D567" i="5"/>
  <c r="C567" i="5"/>
  <c r="B567" i="5"/>
  <c r="T567" i="5" s="1"/>
  <c r="A567" i="5"/>
  <c r="S567" i="5" s="1"/>
  <c r="N566" i="5"/>
  <c r="M566" i="5"/>
  <c r="AJ566" i="5" s="1"/>
  <c r="L566" i="5"/>
  <c r="AI566" i="5" s="1"/>
  <c r="H566" i="5"/>
  <c r="I566" i="5" s="1"/>
  <c r="G566" i="5"/>
  <c r="F566" i="5"/>
  <c r="E566" i="5"/>
  <c r="D566" i="5"/>
  <c r="O566" i="5" s="1"/>
  <c r="P566" i="5" s="1"/>
  <c r="U566" i="5" s="1"/>
  <c r="W566" i="5" s="1"/>
  <c r="C566" i="5"/>
  <c r="B566" i="5"/>
  <c r="A566" i="5"/>
  <c r="N565" i="5"/>
  <c r="AK565" i="5" s="1"/>
  <c r="M565" i="5"/>
  <c r="L565" i="5"/>
  <c r="H565" i="5"/>
  <c r="I565" i="5" s="1"/>
  <c r="J565" i="5" s="1"/>
  <c r="K565" i="5" s="1"/>
  <c r="G565" i="5"/>
  <c r="F565" i="5"/>
  <c r="E565" i="5"/>
  <c r="D565" i="5"/>
  <c r="C565" i="5"/>
  <c r="O565" i="5" s="1"/>
  <c r="P565" i="5" s="1"/>
  <c r="U565" i="5" s="1"/>
  <c r="W565" i="5" s="1"/>
  <c r="B565" i="5"/>
  <c r="A565" i="5"/>
  <c r="N564" i="5"/>
  <c r="AK564" i="5" s="1"/>
  <c r="M564" i="5"/>
  <c r="AJ564" i="5" s="1"/>
  <c r="L564" i="5"/>
  <c r="AI564" i="5" s="1"/>
  <c r="H564" i="5"/>
  <c r="I564" i="5" s="1"/>
  <c r="J564" i="5" s="1"/>
  <c r="K564" i="5" s="1"/>
  <c r="G564" i="5"/>
  <c r="F564" i="5"/>
  <c r="E564" i="5"/>
  <c r="D564" i="5"/>
  <c r="O564" i="5" s="1"/>
  <c r="P564" i="5" s="1"/>
  <c r="U564" i="5" s="1"/>
  <c r="W564" i="5" s="1"/>
  <c r="C564" i="5"/>
  <c r="B564" i="5"/>
  <c r="T564" i="5" s="1"/>
  <c r="A564" i="5"/>
  <c r="N563" i="5"/>
  <c r="M563" i="5"/>
  <c r="L563" i="5"/>
  <c r="H563" i="5"/>
  <c r="I563" i="5" s="1"/>
  <c r="J563" i="5" s="1"/>
  <c r="K563" i="5" s="1"/>
  <c r="G563" i="5"/>
  <c r="F563" i="5"/>
  <c r="E563" i="5"/>
  <c r="D563" i="5"/>
  <c r="C563" i="5"/>
  <c r="B563" i="5"/>
  <c r="A563" i="5"/>
  <c r="N562" i="5"/>
  <c r="M562" i="5"/>
  <c r="AJ562" i="5" s="1"/>
  <c r="L562" i="5"/>
  <c r="AI562" i="5" s="1"/>
  <c r="I562" i="5"/>
  <c r="J562" i="5" s="1"/>
  <c r="K562" i="5" s="1"/>
  <c r="H562" i="5"/>
  <c r="G562" i="5"/>
  <c r="F562" i="5"/>
  <c r="E562" i="5"/>
  <c r="D562" i="5"/>
  <c r="C562" i="5"/>
  <c r="B562" i="5"/>
  <c r="A562" i="5"/>
  <c r="S562" i="5" s="1"/>
  <c r="N561" i="5"/>
  <c r="M561" i="5"/>
  <c r="L561" i="5"/>
  <c r="AI561" i="5" s="1"/>
  <c r="H561" i="5"/>
  <c r="G561" i="5"/>
  <c r="F561" i="5"/>
  <c r="E561" i="5"/>
  <c r="D561" i="5"/>
  <c r="C561" i="5"/>
  <c r="B561" i="5"/>
  <c r="A561" i="5"/>
  <c r="N560" i="5"/>
  <c r="AK560" i="5" s="1"/>
  <c r="M560" i="5"/>
  <c r="AJ560" i="5" s="1"/>
  <c r="L560" i="5"/>
  <c r="AI560" i="5" s="1"/>
  <c r="H560" i="5"/>
  <c r="I560" i="5" s="1"/>
  <c r="J560" i="5" s="1"/>
  <c r="K560" i="5" s="1"/>
  <c r="G560" i="5"/>
  <c r="F560" i="5"/>
  <c r="E560" i="5"/>
  <c r="D560" i="5"/>
  <c r="C560" i="5"/>
  <c r="B560" i="5"/>
  <c r="A560" i="5"/>
  <c r="S560" i="5" s="1"/>
  <c r="N559" i="5"/>
  <c r="M559" i="5"/>
  <c r="L559" i="5"/>
  <c r="AI559" i="5" s="1"/>
  <c r="H559" i="5"/>
  <c r="I559" i="5" s="1"/>
  <c r="J559" i="5" s="1"/>
  <c r="K559" i="5" s="1"/>
  <c r="G559" i="5"/>
  <c r="F559" i="5"/>
  <c r="E559" i="5"/>
  <c r="D559" i="5"/>
  <c r="C559" i="5"/>
  <c r="B559" i="5"/>
  <c r="A559" i="5"/>
  <c r="S559" i="5" s="1"/>
  <c r="N558" i="5"/>
  <c r="M558" i="5"/>
  <c r="L558" i="5"/>
  <c r="I558" i="5"/>
  <c r="H558" i="5"/>
  <c r="G558" i="5"/>
  <c r="F558" i="5"/>
  <c r="E558" i="5"/>
  <c r="D558" i="5"/>
  <c r="C558" i="5"/>
  <c r="B558" i="5"/>
  <c r="A558" i="5"/>
  <c r="N557" i="5"/>
  <c r="M557" i="5"/>
  <c r="L557" i="5"/>
  <c r="AI557" i="5" s="1"/>
  <c r="H557" i="5"/>
  <c r="I557" i="5" s="1"/>
  <c r="J557" i="5" s="1"/>
  <c r="K557" i="5" s="1"/>
  <c r="G557" i="5"/>
  <c r="F557" i="5"/>
  <c r="E557" i="5"/>
  <c r="D557" i="5"/>
  <c r="O557" i="5" s="1"/>
  <c r="C557" i="5"/>
  <c r="B557" i="5"/>
  <c r="T557" i="5" s="1"/>
  <c r="A557" i="5"/>
  <c r="N556" i="5"/>
  <c r="M556" i="5"/>
  <c r="L556" i="5"/>
  <c r="AI556" i="5" s="1"/>
  <c r="H556" i="5"/>
  <c r="I556" i="5" s="1"/>
  <c r="J556" i="5" s="1"/>
  <c r="K556" i="5" s="1"/>
  <c r="G556" i="5"/>
  <c r="F556" i="5"/>
  <c r="E556" i="5"/>
  <c r="D556" i="5"/>
  <c r="C556" i="5"/>
  <c r="B556" i="5"/>
  <c r="T556" i="5" s="1"/>
  <c r="A556" i="5"/>
  <c r="N555" i="5"/>
  <c r="M555" i="5"/>
  <c r="AJ555" i="5" s="1"/>
  <c r="L555" i="5"/>
  <c r="AI555" i="5" s="1"/>
  <c r="H555" i="5"/>
  <c r="I555" i="5" s="1"/>
  <c r="J555" i="5" s="1"/>
  <c r="K555" i="5" s="1"/>
  <c r="G555" i="5"/>
  <c r="F555" i="5"/>
  <c r="E555" i="5"/>
  <c r="D555" i="5"/>
  <c r="C555" i="5"/>
  <c r="B555" i="5"/>
  <c r="T555" i="5" s="1"/>
  <c r="A555" i="5"/>
  <c r="S555" i="5" s="1"/>
  <c r="N554" i="5"/>
  <c r="AK554" i="5" s="1"/>
  <c r="M554" i="5"/>
  <c r="L554" i="5"/>
  <c r="H554" i="5"/>
  <c r="I554" i="5" s="1"/>
  <c r="G554" i="5"/>
  <c r="F554" i="5"/>
  <c r="E554" i="5"/>
  <c r="D554" i="5"/>
  <c r="C554" i="5"/>
  <c r="B554" i="5"/>
  <c r="T554" i="5" s="1"/>
  <c r="A554" i="5"/>
  <c r="N553" i="5"/>
  <c r="M553" i="5"/>
  <c r="L553" i="5"/>
  <c r="AI553" i="5" s="1"/>
  <c r="H553" i="5"/>
  <c r="G553" i="5"/>
  <c r="F553" i="5"/>
  <c r="E553" i="5"/>
  <c r="D553" i="5"/>
  <c r="C553" i="5"/>
  <c r="B553" i="5"/>
  <c r="T553" i="5" s="1"/>
  <c r="A553" i="5"/>
  <c r="S553" i="5" s="1"/>
  <c r="N552" i="5"/>
  <c r="M552" i="5"/>
  <c r="L552" i="5"/>
  <c r="H552" i="5"/>
  <c r="I552" i="5" s="1"/>
  <c r="J552" i="5" s="1"/>
  <c r="K552" i="5" s="1"/>
  <c r="G552" i="5"/>
  <c r="F552" i="5"/>
  <c r="E552" i="5"/>
  <c r="D552" i="5"/>
  <c r="C552" i="5"/>
  <c r="B552" i="5"/>
  <c r="T552" i="5" s="1"/>
  <c r="A552" i="5"/>
  <c r="N551" i="5"/>
  <c r="M551" i="5"/>
  <c r="L551" i="5"/>
  <c r="H551" i="5"/>
  <c r="I551" i="5" s="1"/>
  <c r="J551" i="5" s="1"/>
  <c r="K551" i="5" s="1"/>
  <c r="G551" i="5"/>
  <c r="F551" i="5"/>
  <c r="E551" i="5"/>
  <c r="D551" i="5"/>
  <c r="C551" i="5"/>
  <c r="B551" i="5"/>
  <c r="T551" i="5" s="1"/>
  <c r="A551" i="5"/>
  <c r="S551" i="5" s="1"/>
  <c r="N550" i="5"/>
  <c r="M550" i="5"/>
  <c r="AJ550" i="5" s="1"/>
  <c r="L550" i="5"/>
  <c r="H550" i="5"/>
  <c r="I550" i="5" s="1"/>
  <c r="J550" i="5" s="1"/>
  <c r="K550" i="5" s="1"/>
  <c r="G550" i="5"/>
  <c r="F550" i="5"/>
  <c r="E550" i="5"/>
  <c r="D550" i="5"/>
  <c r="C550" i="5"/>
  <c r="B550" i="5"/>
  <c r="A550" i="5"/>
  <c r="N549" i="5"/>
  <c r="AK549" i="5" s="1"/>
  <c r="M549" i="5"/>
  <c r="AJ549" i="5" s="1"/>
  <c r="L549" i="5"/>
  <c r="AI549" i="5" s="1"/>
  <c r="H549" i="5"/>
  <c r="G549" i="5"/>
  <c r="F549" i="5"/>
  <c r="E549" i="5"/>
  <c r="D549" i="5"/>
  <c r="C549" i="5"/>
  <c r="B549" i="5"/>
  <c r="A549" i="5"/>
  <c r="N548" i="5"/>
  <c r="AK548" i="5" s="1"/>
  <c r="M548" i="5"/>
  <c r="L548" i="5"/>
  <c r="H548" i="5"/>
  <c r="I548" i="5" s="1"/>
  <c r="J548" i="5" s="1"/>
  <c r="K548" i="5" s="1"/>
  <c r="G548" i="5"/>
  <c r="F548" i="5"/>
  <c r="E548" i="5"/>
  <c r="D548" i="5"/>
  <c r="C548" i="5"/>
  <c r="O548" i="5" s="1"/>
  <c r="P548" i="5" s="1"/>
  <c r="B548" i="5"/>
  <c r="A548" i="5"/>
  <c r="N547" i="5"/>
  <c r="M547" i="5"/>
  <c r="L547" i="5"/>
  <c r="H547" i="5"/>
  <c r="G547" i="5"/>
  <c r="F547" i="5"/>
  <c r="E547" i="5"/>
  <c r="D547" i="5"/>
  <c r="C547" i="5"/>
  <c r="O547" i="5" s="1"/>
  <c r="P547" i="5" s="1"/>
  <c r="U547" i="5" s="1"/>
  <c r="W547" i="5" s="1"/>
  <c r="B547" i="5"/>
  <c r="A547" i="5"/>
  <c r="N546" i="5"/>
  <c r="M546" i="5"/>
  <c r="L546" i="5"/>
  <c r="H546" i="5"/>
  <c r="G546" i="5"/>
  <c r="F546" i="5"/>
  <c r="E546" i="5"/>
  <c r="D546" i="5"/>
  <c r="C546" i="5"/>
  <c r="B546" i="5"/>
  <c r="A546" i="5"/>
  <c r="S546" i="5" s="1"/>
  <c r="N545" i="5"/>
  <c r="AK545" i="5" s="1"/>
  <c r="M545" i="5"/>
  <c r="L545" i="5"/>
  <c r="AI545" i="5" s="1"/>
  <c r="H545" i="5"/>
  <c r="I545" i="5" s="1"/>
  <c r="J545" i="5" s="1"/>
  <c r="K545" i="5" s="1"/>
  <c r="G545" i="5"/>
  <c r="F545" i="5"/>
  <c r="E545" i="5"/>
  <c r="D545" i="5"/>
  <c r="C545" i="5"/>
  <c r="B545" i="5"/>
  <c r="T545" i="5" s="1"/>
  <c r="A545" i="5"/>
  <c r="N544" i="5"/>
  <c r="M544" i="5"/>
  <c r="L544" i="5"/>
  <c r="I544" i="5"/>
  <c r="J544" i="5" s="1"/>
  <c r="K544" i="5" s="1"/>
  <c r="H544" i="5"/>
  <c r="G544" i="5"/>
  <c r="F544" i="5"/>
  <c r="E544" i="5"/>
  <c r="D544" i="5"/>
  <c r="C544" i="5"/>
  <c r="B544" i="5"/>
  <c r="A544" i="5"/>
  <c r="N543" i="5"/>
  <c r="M543" i="5"/>
  <c r="AJ543" i="5" s="1"/>
  <c r="L543" i="5"/>
  <c r="AI543" i="5" s="1"/>
  <c r="H543" i="5"/>
  <c r="G543" i="5"/>
  <c r="F543" i="5"/>
  <c r="E543" i="5"/>
  <c r="D543" i="5"/>
  <c r="C543" i="5"/>
  <c r="B543" i="5"/>
  <c r="T543" i="5" s="1"/>
  <c r="A543" i="5"/>
  <c r="N542" i="5"/>
  <c r="M542" i="5"/>
  <c r="L542" i="5"/>
  <c r="H542" i="5"/>
  <c r="I542" i="5" s="1"/>
  <c r="J542" i="5" s="1"/>
  <c r="K542" i="5" s="1"/>
  <c r="G542" i="5"/>
  <c r="F542" i="5"/>
  <c r="E542" i="5"/>
  <c r="D542" i="5"/>
  <c r="C542" i="5"/>
  <c r="B542" i="5"/>
  <c r="A542" i="5"/>
  <c r="S542" i="5" s="1"/>
  <c r="N541" i="5"/>
  <c r="M541" i="5"/>
  <c r="AJ541" i="5" s="1"/>
  <c r="L541" i="5"/>
  <c r="H541" i="5"/>
  <c r="I541" i="5" s="1"/>
  <c r="J541" i="5" s="1"/>
  <c r="K541" i="5" s="1"/>
  <c r="G541" i="5"/>
  <c r="F541" i="5"/>
  <c r="E541" i="5"/>
  <c r="D541" i="5"/>
  <c r="C541" i="5"/>
  <c r="B541" i="5"/>
  <c r="A541" i="5"/>
  <c r="N540" i="5"/>
  <c r="M540" i="5"/>
  <c r="AJ540" i="5" s="1"/>
  <c r="L540" i="5"/>
  <c r="H540" i="5"/>
  <c r="I540" i="5" s="1"/>
  <c r="G540" i="5"/>
  <c r="F540" i="5"/>
  <c r="E540" i="5"/>
  <c r="D540" i="5"/>
  <c r="C540" i="5"/>
  <c r="B540" i="5"/>
  <c r="T540" i="5" s="1"/>
  <c r="A540" i="5"/>
  <c r="N539" i="5"/>
  <c r="M539" i="5"/>
  <c r="AJ539" i="5" s="1"/>
  <c r="L539" i="5"/>
  <c r="AI539" i="5" s="1"/>
  <c r="H539" i="5"/>
  <c r="G539" i="5"/>
  <c r="F539" i="5"/>
  <c r="E539" i="5"/>
  <c r="D539" i="5"/>
  <c r="C539" i="5"/>
  <c r="B539" i="5"/>
  <c r="A539" i="5"/>
  <c r="N538" i="5"/>
  <c r="M538" i="5"/>
  <c r="L538" i="5"/>
  <c r="H538" i="5"/>
  <c r="I538" i="5" s="1"/>
  <c r="J538" i="5" s="1"/>
  <c r="K538" i="5" s="1"/>
  <c r="G538" i="5"/>
  <c r="F538" i="5"/>
  <c r="E538" i="5"/>
  <c r="D538" i="5"/>
  <c r="C538" i="5"/>
  <c r="B538" i="5"/>
  <c r="A538" i="5"/>
  <c r="S538" i="5" s="1"/>
  <c r="N537" i="5"/>
  <c r="M537" i="5"/>
  <c r="AJ537" i="5" s="1"/>
  <c r="L537" i="5"/>
  <c r="AI537" i="5" s="1"/>
  <c r="H537" i="5"/>
  <c r="I537" i="5" s="1"/>
  <c r="J537" i="5" s="1"/>
  <c r="K537" i="5" s="1"/>
  <c r="G537" i="5"/>
  <c r="F537" i="5"/>
  <c r="E537" i="5"/>
  <c r="D537" i="5"/>
  <c r="C537" i="5"/>
  <c r="B537" i="5"/>
  <c r="A537" i="5"/>
  <c r="N536" i="5"/>
  <c r="M536" i="5"/>
  <c r="L536" i="5"/>
  <c r="H536" i="5"/>
  <c r="I536" i="5" s="1"/>
  <c r="J536" i="5" s="1"/>
  <c r="K536" i="5" s="1"/>
  <c r="G536" i="5"/>
  <c r="F536" i="5"/>
  <c r="E536" i="5"/>
  <c r="D536" i="5"/>
  <c r="C536" i="5"/>
  <c r="B536" i="5"/>
  <c r="T536" i="5" s="1"/>
  <c r="A536" i="5"/>
  <c r="S536" i="5" s="1"/>
  <c r="N535" i="5"/>
  <c r="M535" i="5"/>
  <c r="L535" i="5"/>
  <c r="AI535" i="5" s="1"/>
  <c r="H535" i="5"/>
  <c r="G535" i="5"/>
  <c r="F535" i="5"/>
  <c r="E535" i="5"/>
  <c r="D535" i="5"/>
  <c r="C535" i="5"/>
  <c r="B535" i="5"/>
  <c r="A535" i="5"/>
  <c r="N534" i="5"/>
  <c r="M534" i="5"/>
  <c r="L534" i="5"/>
  <c r="I534" i="5"/>
  <c r="Z534" i="5" s="1"/>
  <c r="H534" i="5"/>
  <c r="G534" i="5"/>
  <c r="F534" i="5"/>
  <c r="E534" i="5"/>
  <c r="D534" i="5"/>
  <c r="C534" i="5"/>
  <c r="B534" i="5"/>
  <c r="A534" i="5"/>
  <c r="N533" i="5"/>
  <c r="M533" i="5"/>
  <c r="L533" i="5"/>
  <c r="AI533" i="5" s="1"/>
  <c r="H533" i="5"/>
  <c r="G533" i="5"/>
  <c r="F533" i="5"/>
  <c r="E533" i="5"/>
  <c r="D533" i="5"/>
  <c r="C533" i="5"/>
  <c r="B533" i="5"/>
  <c r="A533" i="5"/>
  <c r="N532" i="5"/>
  <c r="M532" i="5"/>
  <c r="L532" i="5"/>
  <c r="AI532" i="5" s="1"/>
  <c r="H532" i="5"/>
  <c r="I532" i="5" s="1"/>
  <c r="J532" i="5" s="1"/>
  <c r="K532" i="5" s="1"/>
  <c r="G532" i="5"/>
  <c r="F532" i="5"/>
  <c r="E532" i="5"/>
  <c r="D532" i="5"/>
  <c r="C532" i="5"/>
  <c r="B532" i="5"/>
  <c r="T532" i="5" s="1"/>
  <c r="A532" i="5"/>
  <c r="N531" i="5"/>
  <c r="M531" i="5"/>
  <c r="L531" i="5"/>
  <c r="H531" i="5"/>
  <c r="I531" i="5" s="1"/>
  <c r="J531" i="5" s="1"/>
  <c r="K531" i="5" s="1"/>
  <c r="G531" i="5"/>
  <c r="F531" i="5"/>
  <c r="E531" i="5"/>
  <c r="D531" i="5"/>
  <c r="C531" i="5"/>
  <c r="B531" i="5"/>
  <c r="A531" i="5"/>
  <c r="N530" i="5"/>
  <c r="M530" i="5"/>
  <c r="L530" i="5"/>
  <c r="H530" i="5"/>
  <c r="I530" i="5" s="1"/>
  <c r="J530" i="5" s="1"/>
  <c r="K530" i="5" s="1"/>
  <c r="G530" i="5"/>
  <c r="F530" i="5"/>
  <c r="E530" i="5"/>
  <c r="D530" i="5"/>
  <c r="C530" i="5"/>
  <c r="B530" i="5"/>
  <c r="A530" i="5"/>
  <c r="S530" i="5" s="1"/>
  <c r="N529" i="5"/>
  <c r="M529" i="5"/>
  <c r="AJ529" i="5" s="1"/>
  <c r="L529" i="5"/>
  <c r="H529" i="5"/>
  <c r="G529" i="5"/>
  <c r="F529" i="5"/>
  <c r="E529" i="5"/>
  <c r="D529" i="5"/>
  <c r="C529" i="5"/>
  <c r="B529" i="5"/>
  <c r="A529" i="5"/>
  <c r="S529" i="5" s="1"/>
  <c r="N528" i="5"/>
  <c r="M528" i="5"/>
  <c r="L528" i="5"/>
  <c r="AI528" i="5" s="1"/>
  <c r="H528" i="5"/>
  <c r="G528" i="5"/>
  <c r="F528" i="5"/>
  <c r="E528" i="5"/>
  <c r="D528" i="5"/>
  <c r="C528" i="5"/>
  <c r="B528" i="5"/>
  <c r="T528" i="5" s="1"/>
  <c r="A528" i="5"/>
  <c r="N527" i="5"/>
  <c r="M527" i="5"/>
  <c r="L527" i="5"/>
  <c r="AI527" i="5" s="1"/>
  <c r="H527" i="5"/>
  <c r="I527" i="5" s="1"/>
  <c r="J527" i="5" s="1"/>
  <c r="K527" i="5" s="1"/>
  <c r="G527" i="5"/>
  <c r="F527" i="5"/>
  <c r="E527" i="5"/>
  <c r="D527" i="5"/>
  <c r="C527" i="5"/>
  <c r="B527" i="5"/>
  <c r="T527" i="5" s="1"/>
  <c r="A527" i="5"/>
  <c r="S527" i="5" s="1"/>
  <c r="N526" i="5"/>
  <c r="M526" i="5"/>
  <c r="L526" i="5"/>
  <c r="I526" i="5"/>
  <c r="J526" i="5" s="1"/>
  <c r="K526" i="5" s="1"/>
  <c r="H526" i="5"/>
  <c r="G526" i="5"/>
  <c r="F526" i="5"/>
  <c r="E526" i="5"/>
  <c r="D526" i="5"/>
  <c r="C526" i="5"/>
  <c r="B526" i="5"/>
  <c r="A526" i="5"/>
  <c r="N525" i="5"/>
  <c r="M525" i="5"/>
  <c r="AJ525" i="5" s="1"/>
  <c r="L525" i="5"/>
  <c r="H525" i="5"/>
  <c r="G525" i="5"/>
  <c r="F525" i="5"/>
  <c r="E525" i="5"/>
  <c r="D525" i="5"/>
  <c r="C525" i="5"/>
  <c r="O525" i="5" s="1"/>
  <c r="P525" i="5" s="1"/>
  <c r="U525" i="5" s="1"/>
  <c r="W525" i="5" s="1"/>
  <c r="B525" i="5"/>
  <c r="T525" i="5" s="1"/>
  <c r="A525" i="5"/>
  <c r="N524" i="5"/>
  <c r="M524" i="5"/>
  <c r="L524" i="5"/>
  <c r="AI524" i="5" s="1"/>
  <c r="I524" i="5"/>
  <c r="J524" i="5" s="1"/>
  <c r="K524" i="5" s="1"/>
  <c r="H524" i="5"/>
  <c r="G524" i="5"/>
  <c r="F524" i="5"/>
  <c r="E524" i="5"/>
  <c r="D524" i="5"/>
  <c r="C524" i="5"/>
  <c r="O524" i="5" s="1"/>
  <c r="P524" i="5" s="1"/>
  <c r="U524" i="5" s="1"/>
  <c r="W524" i="5" s="1"/>
  <c r="B524" i="5"/>
  <c r="T524" i="5" s="1"/>
  <c r="A524" i="5"/>
  <c r="N523" i="5"/>
  <c r="AK523" i="5" s="1"/>
  <c r="M523" i="5"/>
  <c r="AJ523" i="5" s="1"/>
  <c r="L523" i="5"/>
  <c r="H523" i="5"/>
  <c r="I523" i="5" s="1"/>
  <c r="J523" i="5" s="1"/>
  <c r="K523" i="5" s="1"/>
  <c r="G523" i="5"/>
  <c r="F523" i="5"/>
  <c r="E523" i="5"/>
  <c r="D523" i="5"/>
  <c r="C523" i="5"/>
  <c r="B523" i="5"/>
  <c r="T523" i="5" s="1"/>
  <c r="A523" i="5"/>
  <c r="N522" i="5"/>
  <c r="M522" i="5"/>
  <c r="AJ522" i="5" s="1"/>
  <c r="L522" i="5"/>
  <c r="H522" i="5"/>
  <c r="I522" i="5" s="1"/>
  <c r="J522" i="5" s="1"/>
  <c r="K522" i="5" s="1"/>
  <c r="G522" i="5"/>
  <c r="F522" i="5"/>
  <c r="E522" i="5"/>
  <c r="D522" i="5"/>
  <c r="C522" i="5"/>
  <c r="B522" i="5"/>
  <c r="A522" i="5"/>
  <c r="N521" i="5"/>
  <c r="M521" i="5"/>
  <c r="L521" i="5"/>
  <c r="AI521" i="5" s="1"/>
  <c r="H521" i="5"/>
  <c r="I521" i="5" s="1"/>
  <c r="J521" i="5" s="1"/>
  <c r="K521" i="5" s="1"/>
  <c r="G521" i="5"/>
  <c r="F521" i="5"/>
  <c r="E521" i="5"/>
  <c r="D521" i="5"/>
  <c r="C521" i="5"/>
  <c r="B521" i="5"/>
  <c r="T521" i="5" s="1"/>
  <c r="A521" i="5"/>
  <c r="S521" i="5" s="1"/>
  <c r="N520" i="5"/>
  <c r="AK520" i="5" s="1"/>
  <c r="M520" i="5"/>
  <c r="L520" i="5"/>
  <c r="I520" i="5"/>
  <c r="H520" i="5"/>
  <c r="G520" i="5"/>
  <c r="F520" i="5"/>
  <c r="E520" i="5"/>
  <c r="D520" i="5"/>
  <c r="C520" i="5"/>
  <c r="B520" i="5"/>
  <c r="A520" i="5"/>
  <c r="N519" i="5"/>
  <c r="AK519" i="5" s="1"/>
  <c r="M519" i="5"/>
  <c r="L519" i="5"/>
  <c r="AI519" i="5" s="1"/>
  <c r="H519" i="5"/>
  <c r="I519" i="5" s="1"/>
  <c r="J519" i="5" s="1"/>
  <c r="K519" i="5" s="1"/>
  <c r="G519" i="5"/>
  <c r="F519" i="5"/>
  <c r="E519" i="5"/>
  <c r="D519" i="5"/>
  <c r="C519" i="5"/>
  <c r="B519" i="5"/>
  <c r="A519" i="5"/>
  <c r="N518" i="5"/>
  <c r="M518" i="5"/>
  <c r="L518" i="5"/>
  <c r="AI518" i="5" s="1"/>
  <c r="H518" i="5"/>
  <c r="I518" i="5" s="1"/>
  <c r="J518" i="5" s="1"/>
  <c r="K518" i="5" s="1"/>
  <c r="G518" i="5"/>
  <c r="F518" i="5"/>
  <c r="E518" i="5"/>
  <c r="D518" i="5"/>
  <c r="C518" i="5"/>
  <c r="B518" i="5"/>
  <c r="A518" i="5"/>
  <c r="S518" i="5" s="1"/>
  <c r="N517" i="5"/>
  <c r="AK517" i="5" s="1"/>
  <c r="M517" i="5"/>
  <c r="L517" i="5"/>
  <c r="AI517" i="5" s="1"/>
  <c r="H517" i="5"/>
  <c r="I517" i="5" s="1"/>
  <c r="J517" i="5" s="1"/>
  <c r="K517" i="5" s="1"/>
  <c r="G517" i="5"/>
  <c r="F517" i="5"/>
  <c r="E517" i="5"/>
  <c r="D517" i="5"/>
  <c r="C517" i="5"/>
  <c r="B517" i="5"/>
  <c r="A517" i="5"/>
  <c r="N516" i="5"/>
  <c r="M516" i="5"/>
  <c r="L516" i="5"/>
  <c r="AI516" i="5" s="1"/>
  <c r="H516" i="5"/>
  <c r="I516" i="5" s="1"/>
  <c r="J516" i="5" s="1"/>
  <c r="K516" i="5" s="1"/>
  <c r="G516" i="5"/>
  <c r="F516" i="5"/>
  <c r="E516" i="5"/>
  <c r="D516" i="5"/>
  <c r="C516" i="5"/>
  <c r="B516" i="5"/>
  <c r="A516" i="5"/>
  <c r="N515" i="5"/>
  <c r="M515" i="5"/>
  <c r="L515" i="5"/>
  <c r="H515" i="5"/>
  <c r="I515" i="5" s="1"/>
  <c r="J515" i="5" s="1"/>
  <c r="K515" i="5" s="1"/>
  <c r="G515" i="5"/>
  <c r="F515" i="5"/>
  <c r="E515" i="5"/>
  <c r="D515" i="5"/>
  <c r="C515" i="5"/>
  <c r="B515" i="5"/>
  <c r="A515" i="5"/>
  <c r="N514" i="5"/>
  <c r="M514" i="5"/>
  <c r="L514" i="5"/>
  <c r="AI514" i="5" s="1"/>
  <c r="H514" i="5"/>
  <c r="G514" i="5"/>
  <c r="F514" i="5"/>
  <c r="E514" i="5"/>
  <c r="D514" i="5"/>
  <c r="C514" i="5"/>
  <c r="O514" i="5" s="1"/>
  <c r="P514" i="5" s="1"/>
  <c r="U514" i="5" s="1"/>
  <c r="W514" i="5" s="1"/>
  <c r="B514" i="5"/>
  <c r="T514" i="5" s="1"/>
  <c r="A514" i="5"/>
  <c r="S514" i="5" s="1"/>
  <c r="N513" i="5"/>
  <c r="M513" i="5"/>
  <c r="AJ513" i="5" s="1"/>
  <c r="L513" i="5"/>
  <c r="AI513" i="5" s="1"/>
  <c r="H513" i="5"/>
  <c r="I513" i="5" s="1"/>
  <c r="J513" i="5" s="1"/>
  <c r="K513" i="5" s="1"/>
  <c r="G513" i="5"/>
  <c r="F513" i="5"/>
  <c r="E513" i="5"/>
  <c r="D513" i="5"/>
  <c r="C513" i="5"/>
  <c r="B513" i="5"/>
  <c r="A513" i="5"/>
  <c r="N512" i="5"/>
  <c r="M512" i="5"/>
  <c r="L512" i="5"/>
  <c r="AI512" i="5" s="1"/>
  <c r="H512" i="5"/>
  <c r="G512" i="5"/>
  <c r="F512" i="5"/>
  <c r="E512" i="5"/>
  <c r="D512" i="5"/>
  <c r="C512" i="5"/>
  <c r="B512" i="5"/>
  <c r="A512" i="5"/>
  <c r="S512" i="5" s="1"/>
  <c r="N511" i="5"/>
  <c r="AK511" i="5" s="1"/>
  <c r="M511" i="5"/>
  <c r="L511" i="5"/>
  <c r="AI511" i="5" s="1"/>
  <c r="H511" i="5"/>
  <c r="G511" i="5"/>
  <c r="F511" i="5"/>
  <c r="E511" i="5"/>
  <c r="D511" i="5"/>
  <c r="C511" i="5"/>
  <c r="O511" i="5" s="1"/>
  <c r="P511" i="5" s="1"/>
  <c r="U511" i="5" s="1"/>
  <c r="W511" i="5" s="1"/>
  <c r="B511" i="5"/>
  <c r="A511" i="5"/>
  <c r="N510" i="5"/>
  <c r="M510" i="5"/>
  <c r="L510" i="5"/>
  <c r="AI510" i="5" s="1"/>
  <c r="H510" i="5"/>
  <c r="I510" i="5" s="1"/>
  <c r="J510" i="5" s="1"/>
  <c r="K510" i="5" s="1"/>
  <c r="G510" i="5"/>
  <c r="F510" i="5"/>
  <c r="E510" i="5"/>
  <c r="D510" i="5"/>
  <c r="C510" i="5"/>
  <c r="B510" i="5"/>
  <c r="T510" i="5" s="1"/>
  <c r="A510" i="5"/>
  <c r="S510" i="5" s="1"/>
  <c r="N509" i="5"/>
  <c r="M509" i="5"/>
  <c r="AJ509" i="5" s="1"/>
  <c r="L509" i="5"/>
  <c r="H509" i="5"/>
  <c r="G509" i="5"/>
  <c r="F509" i="5"/>
  <c r="E509" i="5"/>
  <c r="D509" i="5"/>
  <c r="C509" i="5"/>
  <c r="B509" i="5"/>
  <c r="A509" i="5"/>
  <c r="N508" i="5"/>
  <c r="M508" i="5"/>
  <c r="L508" i="5"/>
  <c r="AI508" i="5" s="1"/>
  <c r="H508" i="5"/>
  <c r="I508" i="5" s="1"/>
  <c r="J508" i="5" s="1"/>
  <c r="K508" i="5" s="1"/>
  <c r="G508" i="5"/>
  <c r="F508" i="5"/>
  <c r="E508" i="5"/>
  <c r="D508" i="5"/>
  <c r="C508" i="5"/>
  <c r="B508" i="5"/>
  <c r="A508" i="5"/>
  <c r="N507" i="5"/>
  <c r="M507" i="5"/>
  <c r="AJ507" i="5" s="1"/>
  <c r="L507" i="5"/>
  <c r="AI507" i="5" s="1"/>
  <c r="H507" i="5"/>
  <c r="I507" i="5" s="1"/>
  <c r="J507" i="5" s="1"/>
  <c r="K507" i="5" s="1"/>
  <c r="G507" i="5"/>
  <c r="F507" i="5"/>
  <c r="E507" i="5"/>
  <c r="D507" i="5"/>
  <c r="C507" i="5"/>
  <c r="O507" i="5" s="1"/>
  <c r="P507" i="5" s="1"/>
  <c r="B507" i="5"/>
  <c r="A507" i="5"/>
  <c r="N506" i="5"/>
  <c r="M506" i="5"/>
  <c r="L506" i="5"/>
  <c r="AI506" i="5" s="1"/>
  <c r="H506" i="5"/>
  <c r="I506" i="5" s="1"/>
  <c r="J506" i="5" s="1"/>
  <c r="K506" i="5" s="1"/>
  <c r="G506" i="5"/>
  <c r="F506" i="5"/>
  <c r="E506" i="5"/>
  <c r="D506" i="5"/>
  <c r="C506" i="5"/>
  <c r="B506" i="5"/>
  <c r="T506" i="5" s="1"/>
  <c r="A506" i="5"/>
  <c r="S506" i="5" s="1"/>
  <c r="N505" i="5"/>
  <c r="M505" i="5"/>
  <c r="L505" i="5"/>
  <c r="AI505" i="5" s="1"/>
  <c r="H505" i="5"/>
  <c r="I505" i="5" s="1"/>
  <c r="J505" i="5" s="1"/>
  <c r="K505" i="5" s="1"/>
  <c r="G505" i="5"/>
  <c r="F505" i="5"/>
  <c r="E505" i="5"/>
  <c r="D505" i="5"/>
  <c r="C505" i="5"/>
  <c r="B505" i="5"/>
  <c r="A505" i="5"/>
  <c r="N504" i="5"/>
  <c r="M504" i="5"/>
  <c r="L504" i="5"/>
  <c r="AI504" i="5" s="1"/>
  <c r="I504" i="5"/>
  <c r="J504" i="5" s="1"/>
  <c r="K504" i="5" s="1"/>
  <c r="H504" i="5"/>
  <c r="AC504" i="5" s="1"/>
  <c r="G504" i="5"/>
  <c r="F504" i="5"/>
  <c r="E504" i="5"/>
  <c r="D504" i="5"/>
  <c r="C504" i="5"/>
  <c r="B504" i="5"/>
  <c r="A504" i="5"/>
  <c r="S504" i="5" s="1"/>
  <c r="N503" i="5"/>
  <c r="M503" i="5"/>
  <c r="AJ503" i="5" s="1"/>
  <c r="L503" i="5"/>
  <c r="AI503" i="5" s="1"/>
  <c r="H503" i="5"/>
  <c r="I503" i="5" s="1"/>
  <c r="J503" i="5" s="1"/>
  <c r="K503" i="5" s="1"/>
  <c r="G503" i="5"/>
  <c r="F503" i="5"/>
  <c r="E503" i="5"/>
  <c r="D503" i="5"/>
  <c r="C503" i="5"/>
  <c r="B503" i="5"/>
  <c r="A503" i="5"/>
  <c r="N502" i="5"/>
  <c r="M502" i="5"/>
  <c r="AJ502" i="5" s="1"/>
  <c r="L502" i="5"/>
  <c r="H502" i="5"/>
  <c r="I502" i="5" s="1"/>
  <c r="J502" i="5" s="1"/>
  <c r="K502" i="5" s="1"/>
  <c r="G502" i="5"/>
  <c r="F502" i="5"/>
  <c r="E502" i="5"/>
  <c r="D502" i="5"/>
  <c r="C502" i="5"/>
  <c r="B502" i="5"/>
  <c r="T502" i="5" s="1"/>
  <c r="A502" i="5"/>
  <c r="N501" i="5"/>
  <c r="AK501" i="5" s="1"/>
  <c r="M501" i="5"/>
  <c r="L501" i="5"/>
  <c r="H501" i="5"/>
  <c r="I501" i="5" s="1"/>
  <c r="J501" i="5" s="1"/>
  <c r="K501" i="5" s="1"/>
  <c r="G501" i="5"/>
  <c r="F501" i="5"/>
  <c r="E501" i="5"/>
  <c r="D501" i="5"/>
  <c r="C501" i="5"/>
  <c r="B501" i="5"/>
  <c r="A501" i="5"/>
  <c r="N500" i="5"/>
  <c r="M500" i="5"/>
  <c r="AJ500" i="5" s="1"/>
  <c r="L500" i="5"/>
  <c r="H500" i="5"/>
  <c r="I500" i="5" s="1"/>
  <c r="Z500" i="5" s="1"/>
  <c r="G500" i="5"/>
  <c r="F500" i="5"/>
  <c r="E500" i="5"/>
  <c r="D500" i="5"/>
  <c r="C500" i="5"/>
  <c r="B500" i="5"/>
  <c r="A500" i="5"/>
  <c r="S500" i="5" s="1"/>
  <c r="N499" i="5"/>
  <c r="AK499" i="5" s="1"/>
  <c r="M499" i="5"/>
  <c r="AJ499" i="5" s="1"/>
  <c r="L499" i="5"/>
  <c r="H499" i="5"/>
  <c r="I499" i="5" s="1"/>
  <c r="G499" i="5"/>
  <c r="F499" i="5"/>
  <c r="E499" i="5"/>
  <c r="D499" i="5"/>
  <c r="C499" i="5"/>
  <c r="O499" i="5" s="1"/>
  <c r="P499" i="5" s="1"/>
  <c r="B499" i="5"/>
  <c r="A499" i="5"/>
  <c r="N498" i="5"/>
  <c r="AK498" i="5" s="1"/>
  <c r="M498" i="5"/>
  <c r="AJ498" i="5" s="1"/>
  <c r="L498" i="5"/>
  <c r="H498" i="5"/>
  <c r="I498" i="5" s="1"/>
  <c r="J498" i="5" s="1"/>
  <c r="K498" i="5" s="1"/>
  <c r="G498" i="5"/>
  <c r="F498" i="5"/>
  <c r="E498" i="5"/>
  <c r="D498" i="5"/>
  <c r="C498" i="5"/>
  <c r="B498" i="5"/>
  <c r="T498" i="5" s="1"/>
  <c r="A498" i="5"/>
  <c r="N497" i="5"/>
  <c r="M497" i="5"/>
  <c r="L497" i="5"/>
  <c r="H497" i="5"/>
  <c r="I497" i="5" s="1"/>
  <c r="G497" i="5"/>
  <c r="F497" i="5"/>
  <c r="E497" i="5"/>
  <c r="D497" i="5"/>
  <c r="C497" i="5"/>
  <c r="B497" i="5"/>
  <c r="A497" i="5"/>
  <c r="S497" i="5" s="1"/>
  <c r="N496" i="5"/>
  <c r="AK496" i="5" s="1"/>
  <c r="M496" i="5"/>
  <c r="AJ496" i="5" s="1"/>
  <c r="L496" i="5"/>
  <c r="AI496" i="5" s="1"/>
  <c r="H496" i="5"/>
  <c r="I496" i="5" s="1"/>
  <c r="J496" i="5" s="1"/>
  <c r="K496" i="5" s="1"/>
  <c r="G496" i="5"/>
  <c r="F496" i="5"/>
  <c r="E496" i="5"/>
  <c r="D496" i="5"/>
  <c r="C496" i="5"/>
  <c r="B496" i="5"/>
  <c r="A496" i="5"/>
  <c r="N495" i="5"/>
  <c r="AK495" i="5" s="1"/>
  <c r="M495" i="5"/>
  <c r="AJ495" i="5" s="1"/>
  <c r="L495" i="5"/>
  <c r="H495" i="5"/>
  <c r="G495" i="5"/>
  <c r="F495" i="5"/>
  <c r="E495" i="5"/>
  <c r="D495" i="5"/>
  <c r="C495" i="5"/>
  <c r="O495" i="5" s="1"/>
  <c r="P495" i="5" s="1"/>
  <c r="U495" i="5" s="1"/>
  <c r="W495" i="5" s="1"/>
  <c r="B495" i="5"/>
  <c r="A495" i="5"/>
  <c r="N494" i="5"/>
  <c r="AK494" i="5" s="1"/>
  <c r="M494" i="5"/>
  <c r="AJ494" i="5" s="1"/>
  <c r="L494" i="5"/>
  <c r="H494" i="5"/>
  <c r="I494" i="5" s="1"/>
  <c r="J494" i="5" s="1"/>
  <c r="K494" i="5" s="1"/>
  <c r="G494" i="5"/>
  <c r="F494" i="5"/>
  <c r="E494" i="5"/>
  <c r="D494" i="5"/>
  <c r="C494" i="5"/>
  <c r="B494" i="5"/>
  <c r="A494" i="5"/>
  <c r="N493" i="5"/>
  <c r="M493" i="5"/>
  <c r="L493" i="5"/>
  <c r="H493" i="5"/>
  <c r="I493" i="5" s="1"/>
  <c r="J493" i="5" s="1"/>
  <c r="K493" i="5" s="1"/>
  <c r="G493" i="5"/>
  <c r="F493" i="5"/>
  <c r="E493" i="5"/>
  <c r="D493" i="5"/>
  <c r="C493" i="5"/>
  <c r="B493" i="5"/>
  <c r="A493" i="5"/>
  <c r="S493" i="5" s="1"/>
  <c r="N492" i="5"/>
  <c r="AK492" i="5" s="1"/>
  <c r="M492" i="5"/>
  <c r="AJ492" i="5" s="1"/>
  <c r="L492" i="5"/>
  <c r="AI492" i="5" s="1"/>
  <c r="H492" i="5"/>
  <c r="I492" i="5" s="1"/>
  <c r="J492" i="5" s="1"/>
  <c r="K492" i="5" s="1"/>
  <c r="G492" i="5"/>
  <c r="F492" i="5"/>
  <c r="E492" i="5"/>
  <c r="D492" i="5"/>
  <c r="C492" i="5"/>
  <c r="O492" i="5" s="1"/>
  <c r="P492" i="5" s="1"/>
  <c r="B492" i="5"/>
  <c r="A492" i="5"/>
  <c r="S492" i="5" s="1"/>
  <c r="N491" i="5"/>
  <c r="M491" i="5"/>
  <c r="L491" i="5"/>
  <c r="H491" i="5"/>
  <c r="I491" i="5" s="1"/>
  <c r="J491" i="5" s="1"/>
  <c r="K491" i="5" s="1"/>
  <c r="G491" i="5"/>
  <c r="F491" i="5"/>
  <c r="E491" i="5"/>
  <c r="D491" i="5"/>
  <c r="C491" i="5"/>
  <c r="B491" i="5"/>
  <c r="A491" i="5"/>
  <c r="N490" i="5"/>
  <c r="AK490" i="5" s="1"/>
  <c r="M490" i="5"/>
  <c r="L490" i="5"/>
  <c r="H490" i="5"/>
  <c r="I490" i="5" s="1"/>
  <c r="J490" i="5" s="1"/>
  <c r="K490" i="5" s="1"/>
  <c r="G490" i="5"/>
  <c r="F490" i="5"/>
  <c r="E490" i="5"/>
  <c r="D490" i="5"/>
  <c r="C490" i="5"/>
  <c r="O490" i="5" s="1"/>
  <c r="P490" i="5" s="1"/>
  <c r="U490" i="5" s="1"/>
  <c r="W490" i="5" s="1"/>
  <c r="B490" i="5"/>
  <c r="A490" i="5"/>
  <c r="N489" i="5"/>
  <c r="AK489" i="5" s="1"/>
  <c r="M489" i="5"/>
  <c r="L489" i="5"/>
  <c r="H489" i="5"/>
  <c r="I489" i="5" s="1"/>
  <c r="J489" i="5" s="1"/>
  <c r="K489" i="5" s="1"/>
  <c r="G489" i="5"/>
  <c r="F489" i="5"/>
  <c r="E489" i="5"/>
  <c r="D489" i="5"/>
  <c r="C489" i="5"/>
  <c r="B489" i="5"/>
  <c r="A489" i="5"/>
  <c r="S489" i="5" s="1"/>
  <c r="N488" i="5"/>
  <c r="AK488" i="5" s="1"/>
  <c r="M488" i="5"/>
  <c r="L488" i="5"/>
  <c r="AI488" i="5" s="1"/>
  <c r="H488" i="5"/>
  <c r="G488" i="5"/>
  <c r="F488" i="5"/>
  <c r="E488" i="5"/>
  <c r="D488" i="5"/>
  <c r="C488" i="5"/>
  <c r="B488" i="5"/>
  <c r="A488" i="5"/>
  <c r="N487" i="5"/>
  <c r="M487" i="5"/>
  <c r="L487" i="5"/>
  <c r="H487" i="5"/>
  <c r="I487" i="5" s="1"/>
  <c r="J487" i="5" s="1"/>
  <c r="K487" i="5" s="1"/>
  <c r="G487" i="5"/>
  <c r="F487" i="5"/>
  <c r="E487" i="5"/>
  <c r="D487" i="5"/>
  <c r="C487" i="5"/>
  <c r="B487" i="5"/>
  <c r="T487" i="5" s="1"/>
  <c r="A487" i="5"/>
  <c r="S487" i="5" s="1"/>
  <c r="N486" i="5"/>
  <c r="AK486" i="5" s="1"/>
  <c r="M486" i="5"/>
  <c r="L486" i="5"/>
  <c r="H486" i="5"/>
  <c r="AC486" i="5" s="1"/>
  <c r="G486" i="5"/>
  <c r="F486" i="5"/>
  <c r="E486" i="5"/>
  <c r="D486" i="5"/>
  <c r="C486" i="5"/>
  <c r="B486" i="5"/>
  <c r="T486" i="5" s="1"/>
  <c r="A486" i="5"/>
  <c r="S486" i="5" s="1"/>
  <c r="N485" i="5"/>
  <c r="AK485" i="5" s="1"/>
  <c r="M485" i="5"/>
  <c r="L485" i="5"/>
  <c r="H485" i="5"/>
  <c r="I485" i="5" s="1"/>
  <c r="J485" i="5" s="1"/>
  <c r="K485" i="5" s="1"/>
  <c r="G485" i="5"/>
  <c r="F485" i="5"/>
  <c r="E485" i="5"/>
  <c r="D485" i="5"/>
  <c r="C485" i="5"/>
  <c r="B485" i="5"/>
  <c r="A485" i="5"/>
  <c r="S485" i="5" s="1"/>
  <c r="N484" i="5"/>
  <c r="M484" i="5"/>
  <c r="L484" i="5"/>
  <c r="AI484" i="5" s="1"/>
  <c r="H484" i="5"/>
  <c r="G484" i="5"/>
  <c r="F484" i="5"/>
  <c r="E484" i="5"/>
  <c r="D484" i="5"/>
  <c r="C484" i="5"/>
  <c r="B484" i="5"/>
  <c r="A484" i="5"/>
  <c r="N483" i="5"/>
  <c r="M483" i="5"/>
  <c r="L483" i="5"/>
  <c r="H483" i="5"/>
  <c r="I483" i="5" s="1"/>
  <c r="J483" i="5" s="1"/>
  <c r="K483" i="5" s="1"/>
  <c r="G483" i="5"/>
  <c r="F483" i="5"/>
  <c r="E483" i="5"/>
  <c r="D483" i="5"/>
  <c r="C483" i="5"/>
  <c r="B483" i="5"/>
  <c r="T483" i="5" s="1"/>
  <c r="A483" i="5"/>
  <c r="S483" i="5" s="1"/>
  <c r="N482" i="5"/>
  <c r="AK482" i="5" s="1"/>
  <c r="M482" i="5"/>
  <c r="AJ482" i="5" s="1"/>
  <c r="L482" i="5"/>
  <c r="H482" i="5"/>
  <c r="I482" i="5" s="1"/>
  <c r="J482" i="5" s="1"/>
  <c r="K482" i="5" s="1"/>
  <c r="G482" i="5"/>
  <c r="F482" i="5"/>
  <c r="E482" i="5"/>
  <c r="D482" i="5"/>
  <c r="C482" i="5"/>
  <c r="B482" i="5"/>
  <c r="T482" i="5" s="1"/>
  <c r="A482" i="5"/>
  <c r="N481" i="5"/>
  <c r="M481" i="5"/>
  <c r="L481" i="5"/>
  <c r="H481" i="5"/>
  <c r="I481" i="5" s="1"/>
  <c r="J481" i="5" s="1"/>
  <c r="K481" i="5" s="1"/>
  <c r="G481" i="5"/>
  <c r="F481" i="5"/>
  <c r="E481" i="5"/>
  <c r="D481" i="5"/>
  <c r="C481" i="5"/>
  <c r="B481" i="5"/>
  <c r="A481" i="5"/>
  <c r="N480" i="5"/>
  <c r="M480" i="5"/>
  <c r="AJ480" i="5" s="1"/>
  <c r="L480" i="5"/>
  <c r="H480" i="5"/>
  <c r="I480" i="5" s="1"/>
  <c r="G480" i="5"/>
  <c r="F480" i="5"/>
  <c r="E480" i="5"/>
  <c r="D480" i="5"/>
  <c r="C480" i="5"/>
  <c r="B480" i="5"/>
  <c r="T480" i="5" s="1"/>
  <c r="A480" i="5"/>
  <c r="N479" i="5"/>
  <c r="AK479" i="5" s="1"/>
  <c r="M479" i="5"/>
  <c r="L479" i="5"/>
  <c r="H479" i="5"/>
  <c r="I479" i="5" s="1"/>
  <c r="G479" i="5"/>
  <c r="F479" i="5"/>
  <c r="E479" i="5"/>
  <c r="D479" i="5"/>
  <c r="C479" i="5"/>
  <c r="B479" i="5"/>
  <c r="T479" i="5" s="1"/>
  <c r="A479" i="5"/>
  <c r="S479" i="5" s="1"/>
  <c r="N478" i="5"/>
  <c r="M478" i="5"/>
  <c r="AJ478" i="5" s="1"/>
  <c r="L478" i="5"/>
  <c r="H478" i="5"/>
  <c r="G478" i="5"/>
  <c r="F478" i="5"/>
  <c r="E478" i="5"/>
  <c r="D478" i="5"/>
  <c r="C478" i="5"/>
  <c r="B478" i="5"/>
  <c r="A478" i="5"/>
  <c r="N477" i="5"/>
  <c r="M477" i="5"/>
  <c r="L477" i="5"/>
  <c r="H477" i="5"/>
  <c r="I477" i="5" s="1"/>
  <c r="J477" i="5" s="1"/>
  <c r="K477" i="5" s="1"/>
  <c r="G477" i="5"/>
  <c r="F477" i="5"/>
  <c r="E477" i="5"/>
  <c r="D477" i="5"/>
  <c r="C477" i="5"/>
  <c r="O477" i="5" s="1"/>
  <c r="P477" i="5" s="1"/>
  <c r="B477" i="5"/>
  <c r="T477" i="5" s="1"/>
  <c r="A477" i="5"/>
  <c r="N476" i="5"/>
  <c r="M476" i="5"/>
  <c r="L476" i="5"/>
  <c r="H476" i="5"/>
  <c r="G476" i="5"/>
  <c r="F476" i="5"/>
  <c r="E476" i="5"/>
  <c r="D476" i="5"/>
  <c r="C476" i="5"/>
  <c r="B476" i="5"/>
  <c r="T476" i="5" s="1"/>
  <c r="A476" i="5"/>
  <c r="N475" i="5"/>
  <c r="M475" i="5"/>
  <c r="L475" i="5"/>
  <c r="H475" i="5"/>
  <c r="I475" i="5" s="1"/>
  <c r="G475" i="5"/>
  <c r="F475" i="5"/>
  <c r="E475" i="5"/>
  <c r="D475" i="5"/>
  <c r="C475" i="5"/>
  <c r="O475" i="5" s="1"/>
  <c r="P475" i="5" s="1"/>
  <c r="B475" i="5"/>
  <c r="T475" i="5" s="1"/>
  <c r="A475" i="5"/>
  <c r="N474" i="5"/>
  <c r="AK474" i="5" s="1"/>
  <c r="M474" i="5"/>
  <c r="L474" i="5"/>
  <c r="H474" i="5"/>
  <c r="I474" i="5" s="1"/>
  <c r="G474" i="5"/>
  <c r="F474" i="5"/>
  <c r="E474" i="5"/>
  <c r="D474" i="5"/>
  <c r="C474" i="5"/>
  <c r="B474" i="5"/>
  <c r="A474" i="5"/>
  <c r="N473" i="5"/>
  <c r="M473" i="5"/>
  <c r="AJ473" i="5" s="1"/>
  <c r="L473" i="5"/>
  <c r="H473" i="5"/>
  <c r="I473" i="5" s="1"/>
  <c r="J473" i="5" s="1"/>
  <c r="K473" i="5" s="1"/>
  <c r="G473" i="5"/>
  <c r="F473" i="5"/>
  <c r="E473" i="5"/>
  <c r="D473" i="5"/>
  <c r="C473" i="5"/>
  <c r="B473" i="5"/>
  <c r="T473" i="5" s="1"/>
  <c r="A473" i="5"/>
  <c r="N472" i="5"/>
  <c r="M472" i="5"/>
  <c r="L472" i="5"/>
  <c r="H472" i="5"/>
  <c r="G472" i="5"/>
  <c r="F472" i="5"/>
  <c r="E472" i="5"/>
  <c r="D472" i="5"/>
  <c r="C472" i="5"/>
  <c r="B472" i="5"/>
  <c r="T472" i="5" s="1"/>
  <c r="A472" i="5"/>
  <c r="N471" i="5"/>
  <c r="M471" i="5"/>
  <c r="L471" i="5"/>
  <c r="I471" i="5"/>
  <c r="J471" i="5" s="1"/>
  <c r="K471" i="5" s="1"/>
  <c r="H471" i="5"/>
  <c r="G471" i="5"/>
  <c r="F471" i="5"/>
  <c r="E471" i="5"/>
  <c r="D471" i="5"/>
  <c r="C471" i="5"/>
  <c r="O471" i="5" s="1"/>
  <c r="P471" i="5" s="1"/>
  <c r="U471" i="5" s="1"/>
  <c r="W471" i="5" s="1"/>
  <c r="B471" i="5"/>
  <c r="A471" i="5"/>
  <c r="S471" i="5" s="1"/>
  <c r="N470" i="5"/>
  <c r="M470" i="5"/>
  <c r="L470" i="5"/>
  <c r="H470" i="5"/>
  <c r="I470" i="5" s="1"/>
  <c r="G470" i="5"/>
  <c r="F470" i="5"/>
  <c r="E470" i="5"/>
  <c r="D470" i="5"/>
  <c r="C470" i="5"/>
  <c r="B470" i="5"/>
  <c r="A470" i="5"/>
  <c r="N469" i="5"/>
  <c r="M469" i="5"/>
  <c r="L469" i="5"/>
  <c r="H469" i="5"/>
  <c r="I469" i="5" s="1"/>
  <c r="J469" i="5" s="1"/>
  <c r="K469" i="5" s="1"/>
  <c r="G469" i="5"/>
  <c r="F469" i="5"/>
  <c r="E469" i="5"/>
  <c r="D469" i="5"/>
  <c r="C469" i="5"/>
  <c r="B469" i="5"/>
  <c r="A469" i="5"/>
  <c r="N468" i="5"/>
  <c r="M468" i="5"/>
  <c r="L468" i="5"/>
  <c r="H468" i="5"/>
  <c r="G468" i="5"/>
  <c r="F468" i="5"/>
  <c r="E468" i="5"/>
  <c r="D468" i="5"/>
  <c r="C468" i="5"/>
  <c r="B468" i="5"/>
  <c r="A468" i="5"/>
  <c r="N467" i="5"/>
  <c r="M467" i="5"/>
  <c r="L467" i="5"/>
  <c r="H467" i="5"/>
  <c r="I467" i="5" s="1"/>
  <c r="J467" i="5" s="1"/>
  <c r="K467" i="5" s="1"/>
  <c r="G467" i="5"/>
  <c r="F467" i="5"/>
  <c r="E467" i="5"/>
  <c r="D467" i="5"/>
  <c r="C467" i="5"/>
  <c r="B467" i="5"/>
  <c r="A467" i="5"/>
  <c r="N466" i="5"/>
  <c r="M466" i="5"/>
  <c r="L466" i="5"/>
  <c r="H466" i="5"/>
  <c r="G466" i="5"/>
  <c r="F466" i="5"/>
  <c r="E466" i="5"/>
  <c r="D466" i="5"/>
  <c r="C466" i="5"/>
  <c r="B466" i="5"/>
  <c r="T466" i="5" s="1"/>
  <c r="A466" i="5"/>
  <c r="S466" i="5" s="1"/>
  <c r="N465" i="5"/>
  <c r="M465" i="5"/>
  <c r="L465" i="5"/>
  <c r="H465" i="5"/>
  <c r="I465" i="5" s="1"/>
  <c r="J465" i="5" s="1"/>
  <c r="K465" i="5" s="1"/>
  <c r="G465" i="5"/>
  <c r="F465" i="5"/>
  <c r="E465" i="5"/>
  <c r="D465" i="5"/>
  <c r="C465" i="5"/>
  <c r="O465" i="5" s="1"/>
  <c r="P465" i="5" s="1"/>
  <c r="B465" i="5"/>
  <c r="A465" i="5"/>
  <c r="N464" i="5"/>
  <c r="M464" i="5"/>
  <c r="AJ464" i="5" s="1"/>
  <c r="L464" i="5"/>
  <c r="H464" i="5"/>
  <c r="I464" i="5" s="1"/>
  <c r="J464" i="5" s="1"/>
  <c r="K464" i="5" s="1"/>
  <c r="G464" i="5"/>
  <c r="F464" i="5"/>
  <c r="E464" i="5"/>
  <c r="D464" i="5"/>
  <c r="O464" i="5" s="1"/>
  <c r="P464" i="5" s="1"/>
  <c r="U464" i="5" s="1"/>
  <c r="W464" i="5" s="1"/>
  <c r="C464" i="5"/>
  <c r="B464" i="5"/>
  <c r="T464" i="5" s="1"/>
  <c r="A464" i="5"/>
  <c r="N463" i="5"/>
  <c r="M463" i="5"/>
  <c r="L463" i="5"/>
  <c r="H463" i="5"/>
  <c r="I463" i="5" s="1"/>
  <c r="J463" i="5" s="1"/>
  <c r="K463" i="5" s="1"/>
  <c r="G463" i="5"/>
  <c r="F463" i="5"/>
  <c r="E463" i="5"/>
  <c r="D463" i="5"/>
  <c r="C463" i="5"/>
  <c r="B463" i="5"/>
  <c r="T463" i="5" s="1"/>
  <c r="A463" i="5"/>
  <c r="N462" i="5"/>
  <c r="AK462" i="5" s="1"/>
  <c r="M462" i="5"/>
  <c r="AJ462" i="5" s="1"/>
  <c r="L462" i="5"/>
  <c r="H462" i="5"/>
  <c r="I462" i="5" s="1"/>
  <c r="J462" i="5" s="1"/>
  <c r="K462" i="5" s="1"/>
  <c r="G462" i="5"/>
  <c r="F462" i="5"/>
  <c r="E462" i="5"/>
  <c r="D462" i="5"/>
  <c r="O462" i="5" s="1"/>
  <c r="P462" i="5" s="1"/>
  <c r="U462" i="5" s="1"/>
  <c r="W462" i="5" s="1"/>
  <c r="C462" i="5"/>
  <c r="B462" i="5"/>
  <c r="A462" i="5"/>
  <c r="N461" i="5"/>
  <c r="M461" i="5"/>
  <c r="L461" i="5"/>
  <c r="AI461" i="5" s="1"/>
  <c r="H461" i="5"/>
  <c r="AF461" i="5" s="1"/>
  <c r="G461" i="5"/>
  <c r="F461" i="5"/>
  <c r="E461" i="5"/>
  <c r="D461" i="5"/>
  <c r="C461" i="5"/>
  <c r="O461" i="5" s="1"/>
  <c r="P461" i="5" s="1"/>
  <c r="U461" i="5" s="1"/>
  <c r="W461" i="5" s="1"/>
  <c r="B461" i="5"/>
  <c r="A461" i="5"/>
  <c r="N460" i="5"/>
  <c r="M460" i="5"/>
  <c r="AJ460" i="5" s="1"/>
  <c r="L460" i="5"/>
  <c r="H460" i="5"/>
  <c r="I460" i="5" s="1"/>
  <c r="J460" i="5" s="1"/>
  <c r="K460" i="5" s="1"/>
  <c r="G460" i="5"/>
  <c r="F460" i="5"/>
  <c r="E460" i="5"/>
  <c r="D460" i="5"/>
  <c r="C460" i="5"/>
  <c r="B460" i="5"/>
  <c r="T460" i="5" s="1"/>
  <c r="A460" i="5"/>
  <c r="N459" i="5"/>
  <c r="M459" i="5"/>
  <c r="L459" i="5"/>
  <c r="H459" i="5"/>
  <c r="I459" i="5" s="1"/>
  <c r="J459" i="5" s="1"/>
  <c r="K459" i="5" s="1"/>
  <c r="G459" i="5"/>
  <c r="F459" i="5"/>
  <c r="E459" i="5"/>
  <c r="D459" i="5"/>
  <c r="C459" i="5"/>
  <c r="O459" i="5" s="1"/>
  <c r="P459" i="5" s="1"/>
  <c r="U459" i="5" s="1"/>
  <c r="W459" i="5" s="1"/>
  <c r="B459" i="5"/>
  <c r="A459" i="5"/>
  <c r="N458" i="5"/>
  <c r="M458" i="5"/>
  <c r="AJ458" i="5" s="1"/>
  <c r="L458" i="5"/>
  <c r="H458" i="5"/>
  <c r="G458" i="5"/>
  <c r="F458" i="5"/>
  <c r="E458" i="5"/>
  <c r="D458" i="5"/>
  <c r="C458" i="5"/>
  <c r="B458" i="5"/>
  <c r="A458" i="5"/>
  <c r="N457" i="5"/>
  <c r="M457" i="5"/>
  <c r="L457" i="5"/>
  <c r="H457" i="5"/>
  <c r="I457" i="5" s="1"/>
  <c r="G457" i="5"/>
  <c r="F457" i="5"/>
  <c r="E457" i="5"/>
  <c r="D457" i="5"/>
  <c r="O457" i="5" s="1"/>
  <c r="P457" i="5" s="1"/>
  <c r="C457" i="5"/>
  <c r="B457" i="5"/>
  <c r="A457" i="5"/>
  <c r="N456" i="5"/>
  <c r="AK456" i="5" s="1"/>
  <c r="M456" i="5"/>
  <c r="L456" i="5"/>
  <c r="AI456" i="5" s="1"/>
  <c r="H456" i="5"/>
  <c r="I456" i="5" s="1"/>
  <c r="J456" i="5" s="1"/>
  <c r="K456" i="5" s="1"/>
  <c r="G456" i="5"/>
  <c r="F456" i="5"/>
  <c r="E456" i="5"/>
  <c r="D456" i="5"/>
  <c r="C456" i="5"/>
  <c r="B456" i="5"/>
  <c r="A456" i="5"/>
  <c r="N455" i="5"/>
  <c r="M455" i="5"/>
  <c r="L455" i="5"/>
  <c r="AI455" i="5" s="1"/>
  <c r="H455" i="5"/>
  <c r="AC455" i="5" s="1"/>
  <c r="G455" i="5"/>
  <c r="F455" i="5"/>
  <c r="E455" i="5"/>
  <c r="D455" i="5"/>
  <c r="C455" i="5"/>
  <c r="B455" i="5"/>
  <c r="A455" i="5"/>
  <c r="N454" i="5"/>
  <c r="M454" i="5"/>
  <c r="L454" i="5"/>
  <c r="I454" i="5"/>
  <c r="H454" i="5"/>
  <c r="G454" i="5"/>
  <c r="F454" i="5"/>
  <c r="E454" i="5"/>
  <c r="D454" i="5"/>
  <c r="C454" i="5"/>
  <c r="B454" i="5"/>
  <c r="A454" i="5"/>
  <c r="N453" i="5"/>
  <c r="M453" i="5"/>
  <c r="AJ453" i="5" s="1"/>
  <c r="L453" i="5"/>
  <c r="H453" i="5"/>
  <c r="I453" i="5" s="1"/>
  <c r="J453" i="5" s="1"/>
  <c r="K453" i="5" s="1"/>
  <c r="G453" i="5"/>
  <c r="F453" i="5"/>
  <c r="E453" i="5"/>
  <c r="D453" i="5"/>
  <c r="C453" i="5"/>
  <c r="B453" i="5"/>
  <c r="A453" i="5"/>
  <c r="N452" i="5"/>
  <c r="M452" i="5"/>
  <c r="AJ452" i="5" s="1"/>
  <c r="L452" i="5"/>
  <c r="H452" i="5"/>
  <c r="I452" i="5" s="1"/>
  <c r="J452" i="5" s="1"/>
  <c r="K452" i="5" s="1"/>
  <c r="G452" i="5"/>
  <c r="F452" i="5"/>
  <c r="E452" i="5"/>
  <c r="D452" i="5"/>
  <c r="C452" i="5"/>
  <c r="B452" i="5"/>
  <c r="A452" i="5"/>
  <c r="N451" i="5"/>
  <c r="M451" i="5"/>
  <c r="L451" i="5"/>
  <c r="H451" i="5"/>
  <c r="I451" i="5" s="1"/>
  <c r="J451" i="5" s="1"/>
  <c r="K451" i="5" s="1"/>
  <c r="G451" i="5"/>
  <c r="F451" i="5"/>
  <c r="E451" i="5"/>
  <c r="D451" i="5"/>
  <c r="C451" i="5"/>
  <c r="B451" i="5"/>
  <c r="T451" i="5" s="1"/>
  <c r="A451" i="5"/>
  <c r="N450" i="5"/>
  <c r="M450" i="5"/>
  <c r="L450" i="5"/>
  <c r="H450" i="5"/>
  <c r="G450" i="5"/>
  <c r="F450" i="5"/>
  <c r="E450" i="5"/>
  <c r="D450" i="5"/>
  <c r="C450" i="5"/>
  <c r="B450" i="5"/>
  <c r="A450" i="5"/>
  <c r="S450" i="5" s="1"/>
  <c r="N449" i="5"/>
  <c r="M449" i="5"/>
  <c r="L449" i="5"/>
  <c r="H449" i="5"/>
  <c r="I449" i="5" s="1"/>
  <c r="J449" i="5" s="1"/>
  <c r="K449" i="5" s="1"/>
  <c r="G449" i="5"/>
  <c r="F449" i="5"/>
  <c r="E449" i="5"/>
  <c r="D449" i="5"/>
  <c r="C449" i="5"/>
  <c r="B449" i="5"/>
  <c r="A449" i="5"/>
  <c r="N448" i="5"/>
  <c r="M448" i="5"/>
  <c r="AJ448" i="5" s="1"/>
  <c r="L448" i="5"/>
  <c r="H448" i="5"/>
  <c r="I448" i="5" s="1"/>
  <c r="J448" i="5" s="1"/>
  <c r="K448" i="5" s="1"/>
  <c r="G448" i="5"/>
  <c r="F448" i="5"/>
  <c r="E448" i="5"/>
  <c r="D448" i="5"/>
  <c r="C448" i="5"/>
  <c r="B448" i="5"/>
  <c r="A448" i="5"/>
  <c r="N447" i="5"/>
  <c r="M447" i="5"/>
  <c r="L447" i="5"/>
  <c r="H447" i="5"/>
  <c r="G447" i="5"/>
  <c r="F447" i="5"/>
  <c r="E447" i="5"/>
  <c r="D447" i="5"/>
  <c r="C447" i="5"/>
  <c r="B447" i="5"/>
  <c r="A447" i="5"/>
  <c r="N446" i="5"/>
  <c r="M446" i="5"/>
  <c r="L446" i="5"/>
  <c r="H446" i="5"/>
  <c r="I446" i="5" s="1"/>
  <c r="G446" i="5"/>
  <c r="F446" i="5"/>
  <c r="E446" i="5"/>
  <c r="D446" i="5"/>
  <c r="C446" i="5"/>
  <c r="B446" i="5"/>
  <c r="A446" i="5"/>
  <c r="N445" i="5"/>
  <c r="M445" i="5"/>
  <c r="L445" i="5"/>
  <c r="H445" i="5"/>
  <c r="I445" i="5" s="1"/>
  <c r="Z445" i="5" s="1"/>
  <c r="G445" i="5"/>
  <c r="F445" i="5"/>
  <c r="E445" i="5"/>
  <c r="D445" i="5"/>
  <c r="O445" i="5" s="1"/>
  <c r="P445" i="5" s="1"/>
  <c r="C445" i="5"/>
  <c r="B445" i="5"/>
  <c r="A445" i="5"/>
  <c r="N444" i="5"/>
  <c r="AK444" i="5" s="1"/>
  <c r="M444" i="5"/>
  <c r="L444" i="5"/>
  <c r="AI444" i="5" s="1"/>
  <c r="H444" i="5"/>
  <c r="I444" i="5" s="1"/>
  <c r="J444" i="5" s="1"/>
  <c r="K444" i="5" s="1"/>
  <c r="G444" i="5"/>
  <c r="F444" i="5"/>
  <c r="E444" i="5"/>
  <c r="D444" i="5"/>
  <c r="C444" i="5"/>
  <c r="B444" i="5"/>
  <c r="A444" i="5"/>
  <c r="N443" i="5"/>
  <c r="M443" i="5"/>
  <c r="L443" i="5"/>
  <c r="I443" i="5"/>
  <c r="J443" i="5" s="1"/>
  <c r="K443" i="5" s="1"/>
  <c r="H443" i="5"/>
  <c r="G443" i="5"/>
  <c r="F443" i="5"/>
  <c r="E443" i="5"/>
  <c r="D443" i="5"/>
  <c r="C443" i="5"/>
  <c r="B443" i="5"/>
  <c r="T443" i="5" s="1"/>
  <c r="A443" i="5"/>
  <c r="N442" i="5"/>
  <c r="AK442" i="5" s="1"/>
  <c r="M442" i="5"/>
  <c r="L442" i="5"/>
  <c r="H442" i="5"/>
  <c r="AC442" i="5" s="1"/>
  <c r="G442" i="5"/>
  <c r="F442" i="5"/>
  <c r="E442" i="5"/>
  <c r="D442" i="5"/>
  <c r="C442" i="5"/>
  <c r="B442" i="5"/>
  <c r="A442" i="5"/>
  <c r="N441" i="5"/>
  <c r="M441" i="5"/>
  <c r="L441" i="5"/>
  <c r="H441" i="5"/>
  <c r="I441" i="5" s="1"/>
  <c r="J441" i="5" s="1"/>
  <c r="K441" i="5" s="1"/>
  <c r="G441" i="5"/>
  <c r="F441" i="5"/>
  <c r="E441" i="5"/>
  <c r="D441" i="5"/>
  <c r="C441" i="5"/>
  <c r="B441" i="5"/>
  <c r="A441" i="5"/>
  <c r="S441" i="5" s="1"/>
  <c r="N440" i="5"/>
  <c r="AK440" i="5" s="1"/>
  <c r="M440" i="5"/>
  <c r="AJ440" i="5" s="1"/>
  <c r="L440" i="5"/>
  <c r="H440" i="5"/>
  <c r="I440" i="5" s="1"/>
  <c r="J440" i="5" s="1"/>
  <c r="K440" i="5" s="1"/>
  <c r="G440" i="5"/>
  <c r="F440" i="5"/>
  <c r="E440" i="5"/>
  <c r="D440" i="5"/>
  <c r="C440" i="5"/>
  <c r="B440" i="5"/>
  <c r="A440" i="5"/>
  <c r="N439" i="5"/>
  <c r="M439" i="5"/>
  <c r="L439" i="5"/>
  <c r="H439" i="5"/>
  <c r="G439" i="5"/>
  <c r="F439" i="5"/>
  <c r="E439" i="5"/>
  <c r="D439" i="5"/>
  <c r="C439" i="5"/>
  <c r="B439" i="5"/>
  <c r="A439" i="5"/>
  <c r="N438" i="5"/>
  <c r="M438" i="5"/>
  <c r="AJ438" i="5" s="1"/>
  <c r="L438" i="5"/>
  <c r="H438" i="5"/>
  <c r="I438" i="5" s="1"/>
  <c r="J438" i="5" s="1"/>
  <c r="K438" i="5" s="1"/>
  <c r="G438" i="5"/>
  <c r="F438" i="5"/>
  <c r="E438" i="5"/>
  <c r="D438" i="5"/>
  <c r="C438" i="5"/>
  <c r="B438" i="5"/>
  <c r="A438" i="5"/>
  <c r="N437" i="5"/>
  <c r="AK437" i="5" s="1"/>
  <c r="M437" i="5"/>
  <c r="L437" i="5"/>
  <c r="AI437" i="5" s="1"/>
  <c r="H437" i="5"/>
  <c r="I437" i="5" s="1"/>
  <c r="J437" i="5" s="1"/>
  <c r="K437" i="5" s="1"/>
  <c r="G437" i="5"/>
  <c r="F437" i="5"/>
  <c r="E437" i="5"/>
  <c r="D437" i="5"/>
  <c r="C437" i="5"/>
  <c r="B437" i="5"/>
  <c r="T437" i="5" s="1"/>
  <c r="A437" i="5"/>
  <c r="N436" i="5"/>
  <c r="AK436" i="5" s="1"/>
  <c r="M436" i="5"/>
  <c r="AJ436" i="5" s="1"/>
  <c r="L436" i="5"/>
  <c r="H436" i="5"/>
  <c r="I436" i="5" s="1"/>
  <c r="J436" i="5" s="1"/>
  <c r="K436" i="5" s="1"/>
  <c r="G436" i="5"/>
  <c r="F436" i="5"/>
  <c r="E436" i="5"/>
  <c r="D436" i="5"/>
  <c r="C436" i="5"/>
  <c r="B436" i="5"/>
  <c r="A436" i="5"/>
  <c r="N435" i="5"/>
  <c r="M435" i="5"/>
  <c r="L435" i="5"/>
  <c r="H435" i="5"/>
  <c r="I435" i="5" s="1"/>
  <c r="J435" i="5" s="1"/>
  <c r="K435" i="5" s="1"/>
  <c r="G435" i="5"/>
  <c r="F435" i="5"/>
  <c r="E435" i="5"/>
  <c r="D435" i="5"/>
  <c r="C435" i="5"/>
  <c r="B435" i="5"/>
  <c r="A435" i="5"/>
  <c r="S435" i="5" s="1"/>
  <c r="N434" i="5"/>
  <c r="M434" i="5"/>
  <c r="AJ434" i="5" s="1"/>
  <c r="L434" i="5"/>
  <c r="AI434" i="5" s="1"/>
  <c r="H434" i="5"/>
  <c r="I434" i="5" s="1"/>
  <c r="J434" i="5" s="1"/>
  <c r="K434" i="5" s="1"/>
  <c r="G434" i="5"/>
  <c r="F434" i="5"/>
  <c r="E434" i="5"/>
  <c r="D434" i="5"/>
  <c r="C434" i="5"/>
  <c r="B434" i="5"/>
  <c r="A434" i="5"/>
  <c r="N433" i="5"/>
  <c r="AK433" i="5" s="1"/>
  <c r="M433" i="5"/>
  <c r="AJ433" i="5" s="1"/>
  <c r="L433" i="5"/>
  <c r="AI433" i="5" s="1"/>
  <c r="I433" i="5"/>
  <c r="J433" i="5" s="1"/>
  <c r="K433" i="5" s="1"/>
  <c r="H433" i="5"/>
  <c r="G433" i="5"/>
  <c r="F433" i="5"/>
  <c r="E433" i="5"/>
  <c r="D433" i="5"/>
  <c r="C433" i="5"/>
  <c r="B433" i="5"/>
  <c r="A433" i="5"/>
  <c r="S433" i="5" s="1"/>
  <c r="N432" i="5"/>
  <c r="M432" i="5"/>
  <c r="L432" i="5"/>
  <c r="AI432" i="5" s="1"/>
  <c r="I432" i="5"/>
  <c r="J432" i="5" s="1"/>
  <c r="K432" i="5" s="1"/>
  <c r="H432" i="5"/>
  <c r="G432" i="5"/>
  <c r="F432" i="5"/>
  <c r="E432" i="5"/>
  <c r="D432" i="5"/>
  <c r="C432" i="5"/>
  <c r="B432" i="5"/>
  <c r="A432" i="5"/>
  <c r="N431" i="5"/>
  <c r="AK431" i="5" s="1"/>
  <c r="M431" i="5"/>
  <c r="AJ431" i="5" s="1"/>
  <c r="L431" i="5"/>
  <c r="H431" i="5"/>
  <c r="I431" i="5" s="1"/>
  <c r="G431" i="5"/>
  <c r="F431" i="5"/>
  <c r="E431" i="5"/>
  <c r="D431" i="5"/>
  <c r="C431" i="5"/>
  <c r="B431" i="5"/>
  <c r="A431" i="5"/>
  <c r="N430" i="5"/>
  <c r="M430" i="5"/>
  <c r="L430" i="5"/>
  <c r="I430" i="5"/>
  <c r="J430" i="5" s="1"/>
  <c r="K430" i="5" s="1"/>
  <c r="H430" i="5"/>
  <c r="G430" i="5"/>
  <c r="F430" i="5"/>
  <c r="E430" i="5"/>
  <c r="D430" i="5"/>
  <c r="C430" i="5"/>
  <c r="B430" i="5"/>
  <c r="T430" i="5" s="1"/>
  <c r="A430" i="5"/>
  <c r="S430" i="5" s="1"/>
  <c r="N429" i="5"/>
  <c r="M429" i="5"/>
  <c r="AJ429" i="5" s="1"/>
  <c r="L429" i="5"/>
  <c r="H429" i="5"/>
  <c r="I429" i="5" s="1"/>
  <c r="J429" i="5" s="1"/>
  <c r="K429" i="5" s="1"/>
  <c r="G429" i="5"/>
  <c r="F429" i="5"/>
  <c r="E429" i="5"/>
  <c r="D429" i="5"/>
  <c r="C429" i="5"/>
  <c r="B429" i="5"/>
  <c r="A429" i="5"/>
  <c r="S429" i="5" s="1"/>
  <c r="N428" i="5"/>
  <c r="M428" i="5"/>
  <c r="L428" i="5"/>
  <c r="H428" i="5"/>
  <c r="I428" i="5" s="1"/>
  <c r="J428" i="5" s="1"/>
  <c r="K428" i="5" s="1"/>
  <c r="G428" i="5"/>
  <c r="F428" i="5"/>
  <c r="E428" i="5"/>
  <c r="D428" i="5"/>
  <c r="C428" i="5"/>
  <c r="O428" i="5" s="1"/>
  <c r="P428" i="5" s="1"/>
  <c r="B428" i="5"/>
  <c r="T428" i="5" s="1"/>
  <c r="A428" i="5"/>
  <c r="S428" i="5" s="1"/>
  <c r="N427" i="5"/>
  <c r="M427" i="5"/>
  <c r="L427" i="5"/>
  <c r="AI427" i="5" s="1"/>
  <c r="H427" i="5"/>
  <c r="I427" i="5" s="1"/>
  <c r="J427" i="5" s="1"/>
  <c r="K427" i="5" s="1"/>
  <c r="G427" i="5"/>
  <c r="F427" i="5"/>
  <c r="E427" i="5"/>
  <c r="D427" i="5"/>
  <c r="C427" i="5"/>
  <c r="B427" i="5"/>
  <c r="A427" i="5"/>
  <c r="S427" i="5" s="1"/>
  <c r="N426" i="5"/>
  <c r="AK426" i="5" s="1"/>
  <c r="M426" i="5"/>
  <c r="AJ426" i="5" s="1"/>
  <c r="L426" i="5"/>
  <c r="H426" i="5"/>
  <c r="I426" i="5" s="1"/>
  <c r="G426" i="5"/>
  <c r="F426" i="5"/>
  <c r="E426" i="5"/>
  <c r="D426" i="5"/>
  <c r="C426" i="5"/>
  <c r="B426" i="5"/>
  <c r="A426" i="5"/>
  <c r="N425" i="5"/>
  <c r="M425" i="5"/>
  <c r="L425" i="5"/>
  <c r="AI425" i="5" s="1"/>
  <c r="H425" i="5"/>
  <c r="AC425" i="5" s="1"/>
  <c r="G425" i="5"/>
  <c r="F425" i="5"/>
  <c r="E425" i="5"/>
  <c r="D425" i="5"/>
  <c r="C425" i="5"/>
  <c r="O425" i="5" s="1"/>
  <c r="P425" i="5" s="1"/>
  <c r="U425" i="5" s="1"/>
  <c r="W425" i="5" s="1"/>
  <c r="B425" i="5"/>
  <c r="A425" i="5"/>
  <c r="S425" i="5" s="1"/>
  <c r="N424" i="5"/>
  <c r="M424" i="5"/>
  <c r="L424" i="5"/>
  <c r="H424" i="5"/>
  <c r="I424" i="5" s="1"/>
  <c r="J424" i="5" s="1"/>
  <c r="K424" i="5" s="1"/>
  <c r="G424" i="5"/>
  <c r="F424" i="5"/>
  <c r="E424" i="5"/>
  <c r="D424" i="5"/>
  <c r="C424" i="5"/>
  <c r="B424" i="5"/>
  <c r="T424" i="5" s="1"/>
  <c r="A424" i="5"/>
  <c r="N423" i="5"/>
  <c r="M423" i="5"/>
  <c r="AJ423" i="5" s="1"/>
  <c r="L423" i="5"/>
  <c r="AI423" i="5" s="1"/>
  <c r="I423" i="5"/>
  <c r="J423" i="5" s="1"/>
  <c r="K423" i="5" s="1"/>
  <c r="H423" i="5"/>
  <c r="G423" i="5"/>
  <c r="F423" i="5"/>
  <c r="E423" i="5"/>
  <c r="D423" i="5"/>
  <c r="O423" i="5" s="1"/>
  <c r="P423" i="5" s="1"/>
  <c r="U423" i="5" s="1"/>
  <c r="W423" i="5" s="1"/>
  <c r="C423" i="5"/>
  <c r="B423" i="5"/>
  <c r="A423" i="5"/>
  <c r="N422" i="5"/>
  <c r="M422" i="5"/>
  <c r="L422" i="5"/>
  <c r="H422" i="5"/>
  <c r="G422" i="5"/>
  <c r="F422" i="5"/>
  <c r="E422" i="5"/>
  <c r="D422" i="5"/>
  <c r="C422" i="5"/>
  <c r="B422" i="5"/>
  <c r="A422" i="5"/>
  <c r="S422" i="5" s="1"/>
  <c r="N421" i="5"/>
  <c r="M421" i="5"/>
  <c r="AJ421" i="5" s="1"/>
  <c r="L421" i="5"/>
  <c r="AI421" i="5" s="1"/>
  <c r="H421" i="5"/>
  <c r="I421" i="5" s="1"/>
  <c r="J421" i="5" s="1"/>
  <c r="K421" i="5" s="1"/>
  <c r="G421" i="5"/>
  <c r="F421" i="5"/>
  <c r="E421" i="5"/>
  <c r="D421" i="5"/>
  <c r="C421" i="5"/>
  <c r="B421" i="5"/>
  <c r="A421" i="5"/>
  <c r="N420" i="5"/>
  <c r="M420" i="5"/>
  <c r="L420" i="5"/>
  <c r="I420" i="5"/>
  <c r="J420" i="5" s="1"/>
  <c r="K420" i="5" s="1"/>
  <c r="H420" i="5"/>
  <c r="G420" i="5"/>
  <c r="F420" i="5"/>
  <c r="E420" i="5"/>
  <c r="D420" i="5"/>
  <c r="C420" i="5"/>
  <c r="B420" i="5"/>
  <c r="A420" i="5"/>
  <c r="N419" i="5"/>
  <c r="AK419" i="5" s="1"/>
  <c r="M419" i="5"/>
  <c r="AJ419" i="5" s="1"/>
  <c r="L419" i="5"/>
  <c r="H419" i="5"/>
  <c r="I419" i="5" s="1"/>
  <c r="J419" i="5" s="1"/>
  <c r="K419" i="5" s="1"/>
  <c r="G419" i="5"/>
  <c r="F419" i="5"/>
  <c r="E419" i="5"/>
  <c r="D419" i="5"/>
  <c r="C419" i="5"/>
  <c r="B419" i="5"/>
  <c r="T419" i="5" s="1"/>
  <c r="A419" i="5"/>
  <c r="S419" i="5" s="1"/>
  <c r="N418" i="5"/>
  <c r="M418" i="5"/>
  <c r="L418" i="5"/>
  <c r="H418" i="5"/>
  <c r="I418" i="5" s="1"/>
  <c r="J418" i="5" s="1"/>
  <c r="K418" i="5" s="1"/>
  <c r="G418" i="5"/>
  <c r="F418" i="5"/>
  <c r="E418" i="5"/>
  <c r="D418" i="5"/>
  <c r="C418" i="5"/>
  <c r="O418" i="5" s="1"/>
  <c r="P418" i="5" s="1"/>
  <c r="U418" i="5" s="1"/>
  <c r="W418" i="5" s="1"/>
  <c r="B418" i="5"/>
  <c r="T418" i="5" s="1"/>
  <c r="A418" i="5"/>
  <c r="N417" i="5"/>
  <c r="AK417" i="5" s="1"/>
  <c r="M417" i="5"/>
  <c r="AJ417" i="5" s="1"/>
  <c r="L417" i="5"/>
  <c r="H417" i="5"/>
  <c r="G417" i="5"/>
  <c r="F417" i="5"/>
  <c r="E417" i="5"/>
  <c r="D417" i="5"/>
  <c r="C417" i="5"/>
  <c r="B417" i="5"/>
  <c r="A417" i="5"/>
  <c r="N416" i="5"/>
  <c r="M416" i="5"/>
  <c r="L416" i="5"/>
  <c r="I416" i="5"/>
  <c r="J416" i="5" s="1"/>
  <c r="K416" i="5" s="1"/>
  <c r="H416" i="5"/>
  <c r="G416" i="5"/>
  <c r="F416" i="5"/>
  <c r="E416" i="5"/>
  <c r="D416" i="5"/>
  <c r="C416" i="5"/>
  <c r="B416" i="5"/>
  <c r="A416" i="5"/>
  <c r="N415" i="5"/>
  <c r="AK415" i="5" s="1"/>
  <c r="M415" i="5"/>
  <c r="L415" i="5"/>
  <c r="H415" i="5"/>
  <c r="I415" i="5" s="1"/>
  <c r="J415" i="5" s="1"/>
  <c r="K415" i="5" s="1"/>
  <c r="G415" i="5"/>
  <c r="F415" i="5"/>
  <c r="E415" i="5"/>
  <c r="D415" i="5"/>
  <c r="O415" i="5" s="1"/>
  <c r="P415" i="5" s="1"/>
  <c r="C415" i="5"/>
  <c r="B415" i="5"/>
  <c r="A415" i="5"/>
  <c r="N414" i="5"/>
  <c r="M414" i="5"/>
  <c r="L414" i="5"/>
  <c r="H414" i="5"/>
  <c r="I414" i="5" s="1"/>
  <c r="J414" i="5" s="1"/>
  <c r="K414" i="5" s="1"/>
  <c r="G414" i="5"/>
  <c r="F414" i="5"/>
  <c r="E414" i="5"/>
  <c r="D414" i="5"/>
  <c r="C414" i="5"/>
  <c r="B414" i="5"/>
  <c r="A414" i="5"/>
  <c r="S414" i="5" s="1"/>
  <c r="N413" i="5"/>
  <c r="AK413" i="5" s="1"/>
  <c r="M413" i="5"/>
  <c r="L413" i="5"/>
  <c r="H413" i="5"/>
  <c r="I413" i="5" s="1"/>
  <c r="J413" i="5" s="1"/>
  <c r="K413" i="5" s="1"/>
  <c r="G413" i="5"/>
  <c r="F413" i="5"/>
  <c r="E413" i="5"/>
  <c r="D413" i="5"/>
  <c r="C413" i="5"/>
  <c r="B413" i="5"/>
  <c r="A413" i="5"/>
  <c r="N412" i="5"/>
  <c r="M412" i="5"/>
  <c r="L412" i="5"/>
  <c r="H412" i="5"/>
  <c r="I412" i="5" s="1"/>
  <c r="Z412" i="5" s="1"/>
  <c r="G412" i="5"/>
  <c r="F412" i="5"/>
  <c r="E412" i="5"/>
  <c r="D412" i="5"/>
  <c r="C412" i="5"/>
  <c r="B412" i="5"/>
  <c r="A412" i="5"/>
  <c r="N411" i="5"/>
  <c r="AK411" i="5" s="1"/>
  <c r="M411" i="5"/>
  <c r="L411" i="5"/>
  <c r="AI411" i="5" s="1"/>
  <c r="H411" i="5"/>
  <c r="I411" i="5" s="1"/>
  <c r="J411" i="5" s="1"/>
  <c r="K411" i="5" s="1"/>
  <c r="G411" i="5"/>
  <c r="F411" i="5"/>
  <c r="E411" i="5"/>
  <c r="D411" i="5"/>
  <c r="C411" i="5"/>
  <c r="B411" i="5"/>
  <c r="A411" i="5"/>
  <c r="N410" i="5"/>
  <c r="M410" i="5"/>
  <c r="L410" i="5"/>
  <c r="H410" i="5"/>
  <c r="I410" i="5" s="1"/>
  <c r="J410" i="5" s="1"/>
  <c r="K410" i="5" s="1"/>
  <c r="G410" i="5"/>
  <c r="F410" i="5"/>
  <c r="E410" i="5"/>
  <c r="D410" i="5"/>
  <c r="C410" i="5"/>
  <c r="B410" i="5"/>
  <c r="A410" i="5"/>
  <c r="S410" i="5" s="1"/>
  <c r="N409" i="5"/>
  <c r="AK409" i="5" s="1"/>
  <c r="M409" i="5"/>
  <c r="L409" i="5"/>
  <c r="H409" i="5"/>
  <c r="I409" i="5" s="1"/>
  <c r="G409" i="5"/>
  <c r="F409" i="5"/>
  <c r="E409" i="5"/>
  <c r="D409" i="5"/>
  <c r="C409" i="5"/>
  <c r="B409" i="5"/>
  <c r="A409" i="5"/>
  <c r="N408" i="5"/>
  <c r="M408" i="5"/>
  <c r="L408" i="5"/>
  <c r="H408" i="5"/>
  <c r="I408" i="5" s="1"/>
  <c r="J408" i="5" s="1"/>
  <c r="K408" i="5" s="1"/>
  <c r="G408" i="5"/>
  <c r="F408" i="5"/>
  <c r="E408" i="5"/>
  <c r="D408" i="5"/>
  <c r="O408" i="5" s="1"/>
  <c r="P408" i="5" s="1"/>
  <c r="U408" i="5" s="1"/>
  <c r="W408" i="5" s="1"/>
  <c r="C408" i="5"/>
  <c r="B408" i="5"/>
  <c r="T408" i="5" s="1"/>
  <c r="A408" i="5"/>
  <c r="S408" i="5" s="1"/>
  <c r="N407" i="5"/>
  <c r="AK407" i="5" s="1"/>
  <c r="M407" i="5"/>
  <c r="L407" i="5"/>
  <c r="AI407" i="5" s="1"/>
  <c r="H407" i="5"/>
  <c r="I407" i="5" s="1"/>
  <c r="J407" i="5" s="1"/>
  <c r="K407" i="5" s="1"/>
  <c r="G407" i="5"/>
  <c r="F407" i="5"/>
  <c r="E407" i="5"/>
  <c r="D407" i="5"/>
  <c r="C407" i="5"/>
  <c r="B407" i="5"/>
  <c r="A407" i="5"/>
  <c r="N406" i="5"/>
  <c r="M406" i="5"/>
  <c r="L406" i="5"/>
  <c r="H406" i="5"/>
  <c r="I406" i="5" s="1"/>
  <c r="J406" i="5" s="1"/>
  <c r="K406" i="5" s="1"/>
  <c r="G406" i="5"/>
  <c r="F406" i="5"/>
  <c r="E406" i="5"/>
  <c r="D406" i="5"/>
  <c r="C406" i="5"/>
  <c r="B406" i="5"/>
  <c r="A406" i="5"/>
  <c r="S406" i="5" s="1"/>
  <c r="N405" i="5"/>
  <c r="AK405" i="5" s="1"/>
  <c r="M405" i="5"/>
  <c r="L405" i="5"/>
  <c r="H405" i="5"/>
  <c r="I405" i="5" s="1"/>
  <c r="J405" i="5" s="1"/>
  <c r="K405" i="5" s="1"/>
  <c r="G405" i="5"/>
  <c r="F405" i="5"/>
  <c r="E405" i="5"/>
  <c r="D405" i="5"/>
  <c r="C405" i="5"/>
  <c r="B405" i="5"/>
  <c r="A405" i="5"/>
  <c r="N404" i="5"/>
  <c r="M404" i="5"/>
  <c r="L404" i="5"/>
  <c r="AI404" i="5" s="1"/>
  <c r="H404" i="5"/>
  <c r="I404" i="5" s="1"/>
  <c r="G404" i="5"/>
  <c r="F404" i="5"/>
  <c r="E404" i="5"/>
  <c r="D404" i="5"/>
  <c r="C404" i="5"/>
  <c r="B404" i="5"/>
  <c r="T404" i="5" s="1"/>
  <c r="A404" i="5"/>
  <c r="S404" i="5" s="1"/>
  <c r="N403" i="5"/>
  <c r="AK403" i="5" s="1"/>
  <c r="M403" i="5"/>
  <c r="AJ403" i="5" s="1"/>
  <c r="L403" i="5"/>
  <c r="H403" i="5"/>
  <c r="I403" i="5" s="1"/>
  <c r="J403" i="5" s="1"/>
  <c r="K403" i="5" s="1"/>
  <c r="G403" i="5"/>
  <c r="F403" i="5"/>
  <c r="E403" i="5"/>
  <c r="D403" i="5"/>
  <c r="C403" i="5"/>
  <c r="B403" i="5"/>
  <c r="A403" i="5"/>
  <c r="N402" i="5"/>
  <c r="M402" i="5"/>
  <c r="L402" i="5"/>
  <c r="H402" i="5"/>
  <c r="I402" i="5" s="1"/>
  <c r="J402" i="5" s="1"/>
  <c r="K402" i="5" s="1"/>
  <c r="G402" i="5"/>
  <c r="F402" i="5"/>
  <c r="E402" i="5"/>
  <c r="D402" i="5"/>
  <c r="C402" i="5"/>
  <c r="B402" i="5"/>
  <c r="A402" i="5"/>
  <c r="N401" i="5"/>
  <c r="AK401" i="5" s="1"/>
  <c r="M401" i="5"/>
  <c r="L401" i="5"/>
  <c r="I401" i="5"/>
  <c r="J401" i="5" s="1"/>
  <c r="K401" i="5" s="1"/>
  <c r="H401" i="5"/>
  <c r="G401" i="5"/>
  <c r="F401" i="5"/>
  <c r="E401" i="5"/>
  <c r="D401" i="5"/>
  <c r="C401" i="5"/>
  <c r="B401" i="5"/>
  <c r="A401" i="5"/>
  <c r="N400" i="5"/>
  <c r="M400" i="5"/>
  <c r="AJ400" i="5" s="1"/>
  <c r="L400" i="5"/>
  <c r="H400" i="5"/>
  <c r="AC400" i="5" s="1"/>
  <c r="G400" i="5"/>
  <c r="F400" i="5"/>
  <c r="E400" i="5"/>
  <c r="D400" i="5"/>
  <c r="O400" i="5" s="1"/>
  <c r="P400" i="5" s="1"/>
  <c r="C400" i="5"/>
  <c r="B400" i="5"/>
  <c r="T400" i="5" s="1"/>
  <c r="A400" i="5"/>
  <c r="N399" i="5"/>
  <c r="M399" i="5"/>
  <c r="L399" i="5"/>
  <c r="I399" i="5"/>
  <c r="J399" i="5" s="1"/>
  <c r="K399" i="5" s="1"/>
  <c r="H399" i="5"/>
  <c r="G399" i="5"/>
  <c r="F399" i="5"/>
  <c r="E399" i="5"/>
  <c r="D399" i="5"/>
  <c r="C399" i="5"/>
  <c r="B399" i="5"/>
  <c r="A399" i="5"/>
  <c r="N398" i="5"/>
  <c r="M398" i="5"/>
  <c r="L398" i="5"/>
  <c r="I398" i="5"/>
  <c r="J398" i="5" s="1"/>
  <c r="K398" i="5" s="1"/>
  <c r="H398" i="5"/>
  <c r="G398" i="5"/>
  <c r="F398" i="5"/>
  <c r="E398" i="5"/>
  <c r="D398" i="5"/>
  <c r="C398" i="5"/>
  <c r="B398" i="5"/>
  <c r="T398" i="5" s="1"/>
  <c r="A398" i="5"/>
  <c r="S398" i="5" s="1"/>
  <c r="N397" i="5"/>
  <c r="M397" i="5"/>
  <c r="AJ397" i="5" s="1"/>
  <c r="L397" i="5"/>
  <c r="H397" i="5"/>
  <c r="I397" i="5" s="1"/>
  <c r="J397" i="5" s="1"/>
  <c r="K397" i="5" s="1"/>
  <c r="G397" i="5"/>
  <c r="F397" i="5"/>
  <c r="E397" i="5"/>
  <c r="D397" i="5"/>
  <c r="C397" i="5"/>
  <c r="B397" i="5"/>
  <c r="A397" i="5"/>
  <c r="S397" i="5" s="1"/>
  <c r="N396" i="5"/>
  <c r="AK396" i="5" s="1"/>
  <c r="M396" i="5"/>
  <c r="AJ396" i="5" s="1"/>
  <c r="L396" i="5"/>
  <c r="H396" i="5"/>
  <c r="I396" i="5" s="1"/>
  <c r="J396" i="5" s="1"/>
  <c r="K396" i="5" s="1"/>
  <c r="G396" i="5"/>
  <c r="F396" i="5"/>
  <c r="E396" i="5"/>
  <c r="D396" i="5"/>
  <c r="C396" i="5"/>
  <c r="B396" i="5"/>
  <c r="A396" i="5"/>
  <c r="N395" i="5"/>
  <c r="AK395" i="5" s="1"/>
  <c r="M395" i="5"/>
  <c r="L395" i="5"/>
  <c r="H395" i="5"/>
  <c r="I395" i="5" s="1"/>
  <c r="J395" i="5" s="1"/>
  <c r="K395" i="5" s="1"/>
  <c r="G395" i="5"/>
  <c r="F395" i="5"/>
  <c r="E395" i="5"/>
  <c r="D395" i="5"/>
  <c r="C395" i="5"/>
  <c r="B395" i="5"/>
  <c r="A395" i="5"/>
  <c r="N394" i="5"/>
  <c r="AK394" i="5" s="1"/>
  <c r="M394" i="5"/>
  <c r="AJ394" i="5" s="1"/>
  <c r="L394" i="5"/>
  <c r="H394" i="5"/>
  <c r="I394" i="5" s="1"/>
  <c r="J394" i="5" s="1"/>
  <c r="K394" i="5" s="1"/>
  <c r="G394" i="5"/>
  <c r="F394" i="5"/>
  <c r="E394" i="5"/>
  <c r="D394" i="5"/>
  <c r="C394" i="5"/>
  <c r="B394" i="5"/>
  <c r="T394" i="5" s="1"/>
  <c r="A394" i="5"/>
  <c r="N393" i="5"/>
  <c r="M393" i="5"/>
  <c r="AJ393" i="5" s="1"/>
  <c r="L393" i="5"/>
  <c r="H393" i="5"/>
  <c r="I393" i="5" s="1"/>
  <c r="J393" i="5" s="1"/>
  <c r="K393" i="5" s="1"/>
  <c r="G393" i="5"/>
  <c r="F393" i="5"/>
  <c r="E393" i="5"/>
  <c r="D393" i="5"/>
  <c r="C393" i="5"/>
  <c r="B393" i="5"/>
  <c r="A393" i="5"/>
  <c r="N392" i="5"/>
  <c r="AK392" i="5" s="1"/>
  <c r="M392" i="5"/>
  <c r="L392" i="5"/>
  <c r="H392" i="5"/>
  <c r="G392" i="5"/>
  <c r="F392" i="5"/>
  <c r="E392" i="5"/>
  <c r="D392" i="5"/>
  <c r="C392" i="5"/>
  <c r="B392" i="5"/>
  <c r="A392" i="5"/>
  <c r="S392" i="5" s="1"/>
  <c r="N391" i="5"/>
  <c r="M391" i="5"/>
  <c r="L391" i="5"/>
  <c r="H391" i="5"/>
  <c r="I391" i="5" s="1"/>
  <c r="G391" i="5"/>
  <c r="F391" i="5"/>
  <c r="E391" i="5"/>
  <c r="D391" i="5"/>
  <c r="C391" i="5"/>
  <c r="B391" i="5"/>
  <c r="T391" i="5" s="1"/>
  <c r="A391" i="5"/>
  <c r="N390" i="5"/>
  <c r="AK390" i="5" s="1"/>
  <c r="M390" i="5"/>
  <c r="AJ390" i="5" s="1"/>
  <c r="L390" i="5"/>
  <c r="H390" i="5"/>
  <c r="I390" i="5" s="1"/>
  <c r="J390" i="5" s="1"/>
  <c r="K390" i="5" s="1"/>
  <c r="G390" i="5"/>
  <c r="F390" i="5"/>
  <c r="E390" i="5"/>
  <c r="D390" i="5"/>
  <c r="C390" i="5"/>
  <c r="B390" i="5"/>
  <c r="A390" i="5"/>
  <c r="N389" i="5"/>
  <c r="M389" i="5"/>
  <c r="L389" i="5"/>
  <c r="H389" i="5"/>
  <c r="I389" i="5" s="1"/>
  <c r="J389" i="5" s="1"/>
  <c r="K389" i="5" s="1"/>
  <c r="G389" i="5"/>
  <c r="F389" i="5"/>
  <c r="E389" i="5"/>
  <c r="D389" i="5"/>
  <c r="C389" i="5"/>
  <c r="B389" i="5"/>
  <c r="A389" i="5"/>
  <c r="S389" i="5" s="1"/>
  <c r="N388" i="5"/>
  <c r="M388" i="5"/>
  <c r="L388" i="5"/>
  <c r="AI388" i="5" s="1"/>
  <c r="I388" i="5"/>
  <c r="J388" i="5" s="1"/>
  <c r="K388" i="5" s="1"/>
  <c r="H388" i="5"/>
  <c r="G388" i="5"/>
  <c r="F388" i="5"/>
  <c r="E388" i="5"/>
  <c r="D388" i="5"/>
  <c r="O388" i="5" s="1"/>
  <c r="P388" i="5" s="1"/>
  <c r="U388" i="5" s="1"/>
  <c r="W388" i="5" s="1"/>
  <c r="C388" i="5"/>
  <c r="B388" i="5"/>
  <c r="T388" i="5" s="1"/>
  <c r="A388" i="5"/>
  <c r="S388" i="5" s="1"/>
  <c r="N387" i="5"/>
  <c r="AK387" i="5" s="1"/>
  <c r="M387" i="5"/>
  <c r="L387" i="5"/>
  <c r="AI387" i="5" s="1"/>
  <c r="H387" i="5"/>
  <c r="I387" i="5" s="1"/>
  <c r="J387" i="5" s="1"/>
  <c r="K387" i="5" s="1"/>
  <c r="G387" i="5"/>
  <c r="F387" i="5"/>
  <c r="E387" i="5"/>
  <c r="D387" i="5"/>
  <c r="C387" i="5"/>
  <c r="B387" i="5"/>
  <c r="T387" i="5" s="1"/>
  <c r="A387" i="5"/>
  <c r="S387" i="5" s="1"/>
  <c r="N386" i="5"/>
  <c r="AK386" i="5" s="1"/>
  <c r="M386" i="5"/>
  <c r="L386" i="5"/>
  <c r="H386" i="5"/>
  <c r="I386" i="5" s="1"/>
  <c r="G386" i="5"/>
  <c r="F386" i="5"/>
  <c r="E386" i="5"/>
  <c r="D386" i="5"/>
  <c r="C386" i="5"/>
  <c r="B386" i="5"/>
  <c r="A386" i="5"/>
  <c r="N385" i="5"/>
  <c r="M385" i="5"/>
  <c r="L385" i="5"/>
  <c r="H385" i="5"/>
  <c r="I385" i="5" s="1"/>
  <c r="J385" i="5" s="1"/>
  <c r="K385" i="5" s="1"/>
  <c r="G385" i="5"/>
  <c r="F385" i="5"/>
  <c r="E385" i="5"/>
  <c r="D385" i="5"/>
  <c r="C385" i="5"/>
  <c r="B385" i="5"/>
  <c r="A385" i="5"/>
  <c r="S385" i="5" s="1"/>
  <c r="N384" i="5"/>
  <c r="M384" i="5"/>
  <c r="L384" i="5"/>
  <c r="AI384" i="5" s="1"/>
  <c r="H384" i="5"/>
  <c r="I384" i="5" s="1"/>
  <c r="G384" i="5"/>
  <c r="F384" i="5"/>
  <c r="E384" i="5"/>
  <c r="D384" i="5"/>
  <c r="C384" i="5"/>
  <c r="B384" i="5"/>
  <c r="T384" i="5" s="1"/>
  <c r="A384" i="5"/>
  <c r="S384" i="5" s="1"/>
  <c r="N383" i="5"/>
  <c r="M383" i="5"/>
  <c r="L383" i="5"/>
  <c r="H383" i="5"/>
  <c r="I383" i="5" s="1"/>
  <c r="J383" i="5" s="1"/>
  <c r="K383" i="5" s="1"/>
  <c r="G383" i="5"/>
  <c r="F383" i="5"/>
  <c r="E383" i="5"/>
  <c r="D383" i="5"/>
  <c r="C383" i="5"/>
  <c r="O383" i="5" s="1"/>
  <c r="P383" i="5" s="1"/>
  <c r="B383" i="5"/>
  <c r="T383" i="5" s="1"/>
  <c r="A383" i="5"/>
  <c r="S383" i="5" s="1"/>
  <c r="N382" i="5"/>
  <c r="M382" i="5"/>
  <c r="AJ382" i="5" s="1"/>
  <c r="L382" i="5"/>
  <c r="AI382" i="5" s="1"/>
  <c r="H382" i="5"/>
  <c r="I382" i="5" s="1"/>
  <c r="J382" i="5" s="1"/>
  <c r="K382" i="5" s="1"/>
  <c r="G382" i="5"/>
  <c r="F382" i="5"/>
  <c r="E382" i="5"/>
  <c r="D382" i="5"/>
  <c r="C382" i="5"/>
  <c r="B382" i="5"/>
  <c r="A382" i="5"/>
  <c r="N381" i="5"/>
  <c r="M381" i="5"/>
  <c r="L381" i="5"/>
  <c r="I381" i="5"/>
  <c r="J381" i="5" s="1"/>
  <c r="K381" i="5" s="1"/>
  <c r="H381" i="5"/>
  <c r="G381" i="5"/>
  <c r="F381" i="5"/>
  <c r="E381" i="5"/>
  <c r="D381" i="5"/>
  <c r="C381" i="5"/>
  <c r="B381" i="5"/>
  <c r="A381" i="5"/>
  <c r="N380" i="5"/>
  <c r="M380" i="5"/>
  <c r="AJ380" i="5" s="1"/>
  <c r="L380" i="5"/>
  <c r="H380" i="5"/>
  <c r="I380" i="5" s="1"/>
  <c r="J380" i="5" s="1"/>
  <c r="K380" i="5" s="1"/>
  <c r="G380" i="5"/>
  <c r="F380" i="5"/>
  <c r="E380" i="5"/>
  <c r="D380" i="5"/>
  <c r="C380" i="5"/>
  <c r="B380" i="5"/>
  <c r="T380" i="5" s="1"/>
  <c r="A380" i="5"/>
  <c r="N379" i="5"/>
  <c r="M379" i="5"/>
  <c r="L379" i="5"/>
  <c r="H379" i="5"/>
  <c r="I379" i="5" s="1"/>
  <c r="J379" i="5" s="1"/>
  <c r="K379" i="5" s="1"/>
  <c r="G379" i="5"/>
  <c r="F379" i="5"/>
  <c r="E379" i="5"/>
  <c r="D379" i="5"/>
  <c r="C379" i="5"/>
  <c r="O379" i="5" s="1"/>
  <c r="P379" i="5" s="1"/>
  <c r="U379" i="5" s="1"/>
  <c r="W379" i="5" s="1"/>
  <c r="B379" i="5"/>
  <c r="T379" i="5" s="1"/>
  <c r="A379" i="5"/>
  <c r="N378" i="5"/>
  <c r="M378" i="5"/>
  <c r="AJ378" i="5" s="1"/>
  <c r="L378" i="5"/>
  <c r="AI378" i="5" s="1"/>
  <c r="I378" i="5"/>
  <c r="J378" i="5" s="1"/>
  <c r="K378" i="5" s="1"/>
  <c r="H378" i="5"/>
  <c r="G378" i="5"/>
  <c r="F378" i="5"/>
  <c r="E378" i="5"/>
  <c r="D378" i="5"/>
  <c r="C378" i="5"/>
  <c r="B378" i="5"/>
  <c r="A378" i="5"/>
  <c r="N377" i="5"/>
  <c r="M377" i="5"/>
  <c r="L377" i="5"/>
  <c r="H377" i="5"/>
  <c r="I377" i="5" s="1"/>
  <c r="G377" i="5"/>
  <c r="F377" i="5"/>
  <c r="E377" i="5"/>
  <c r="D377" i="5"/>
  <c r="C377" i="5"/>
  <c r="B377" i="5"/>
  <c r="A377" i="5"/>
  <c r="N376" i="5"/>
  <c r="AK376" i="5" s="1"/>
  <c r="M376" i="5"/>
  <c r="AJ376" i="5" s="1"/>
  <c r="L376" i="5"/>
  <c r="H376" i="5"/>
  <c r="G376" i="5"/>
  <c r="F376" i="5"/>
  <c r="E376" i="5"/>
  <c r="D376" i="5"/>
  <c r="C376" i="5"/>
  <c r="B376" i="5"/>
  <c r="A376" i="5"/>
  <c r="N375" i="5"/>
  <c r="M375" i="5"/>
  <c r="L375" i="5"/>
  <c r="H375" i="5"/>
  <c r="I375" i="5" s="1"/>
  <c r="J375" i="5" s="1"/>
  <c r="K375" i="5" s="1"/>
  <c r="G375" i="5"/>
  <c r="F375" i="5"/>
  <c r="E375" i="5"/>
  <c r="D375" i="5"/>
  <c r="O375" i="5" s="1"/>
  <c r="P375" i="5" s="1"/>
  <c r="C375" i="5"/>
  <c r="B375" i="5"/>
  <c r="A375" i="5"/>
  <c r="N374" i="5"/>
  <c r="M374" i="5"/>
  <c r="L374" i="5"/>
  <c r="AI374" i="5" s="1"/>
  <c r="H374" i="5"/>
  <c r="I374" i="5" s="1"/>
  <c r="G374" i="5"/>
  <c r="F374" i="5"/>
  <c r="E374" i="5"/>
  <c r="D374" i="5"/>
  <c r="C374" i="5"/>
  <c r="B374" i="5"/>
  <c r="A374" i="5"/>
  <c r="N373" i="5"/>
  <c r="AK373" i="5" s="1"/>
  <c r="M373" i="5"/>
  <c r="L373" i="5"/>
  <c r="H373" i="5"/>
  <c r="I373" i="5" s="1"/>
  <c r="G373" i="5"/>
  <c r="F373" i="5"/>
  <c r="E373" i="5"/>
  <c r="D373" i="5"/>
  <c r="O373" i="5" s="1"/>
  <c r="P373" i="5" s="1"/>
  <c r="C373" i="5"/>
  <c r="B373" i="5"/>
  <c r="A373" i="5"/>
  <c r="N372" i="5"/>
  <c r="M372" i="5"/>
  <c r="AJ372" i="5" s="1"/>
  <c r="L372" i="5"/>
  <c r="AI372" i="5" s="1"/>
  <c r="H372" i="5"/>
  <c r="I372" i="5" s="1"/>
  <c r="J372" i="5" s="1"/>
  <c r="K372" i="5" s="1"/>
  <c r="G372" i="5"/>
  <c r="F372" i="5"/>
  <c r="E372" i="5"/>
  <c r="D372" i="5"/>
  <c r="C372" i="5"/>
  <c r="B372" i="5"/>
  <c r="A372" i="5"/>
  <c r="N371" i="5"/>
  <c r="M371" i="5"/>
  <c r="L371" i="5"/>
  <c r="H371" i="5"/>
  <c r="I371" i="5" s="1"/>
  <c r="J371" i="5" s="1"/>
  <c r="K371" i="5" s="1"/>
  <c r="G371" i="5"/>
  <c r="F371" i="5"/>
  <c r="E371" i="5"/>
  <c r="D371" i="5"/>
  <c r="C371" i="5"/>
  <c r="B371" i="5"/>
  <c r="A371" i="5"/>
  <c r="N370" i="5"/>
  <c r="AK370" i="5" s="1"/>
  <c r="M370" i="5"/>
  <c r="AJ370" i="5" s="1"/>
  <c r="L370" i="5"/>
  <c r="AI370" i="5" s="1"/>
  <c r="H370" i="5"/>
  <c r="I370" i="5" s="1"/>
  <c r="J370" i="5" s="1"/>
  <c r="K370" i="5" s="1"/>
  <c r="G370" i="5"/>
  <c r="F370" i="5"/>
  <c r="E370" i="5"/>
  <c r="D370" i="5"/>
  <c r="C370" i="5"/>
  <c r="B370" i="5"/>
  <c r="A370" i="5"/>
  <c r="N369" i="5"/>
  <c r="M369" i="5"/>
  <c r="L369" i="5"/>
  <c r="H369" i="5"/>
  <c r="I369" i="5" s="1"/>
  <c r="G369" i="5"/>
  <c r="F369" i="5"/>
  <c r="E369" i="5"/>
  <c r="D369" i="5"/>
  <c r="C369" i="5"/>
  <c r="B369" i="5"/>
  <c r="A369" i="5"/>
  <c r="N368" i="5"/>
  <c r="AK368" i="5" s="1"/>
  <c r="M368" i="5"/>
  <c r="AJ368" i="5" s="1"/>
  <c r="L368" i="5"/>
  <c r="AI368" i="5" s="1"/>
  <c r="I368" i="5"/>
  <c r="J368" i="5" s="1"/>
  <c r="K368" i="5" s="1"/>
  <c r="H368" i="5"/>
  <c r="G368" i="5"/>
  <c r="F368" i="5"/>
  <c r="E368" i="5"/>
  <c r="D368" i="5"/>
  <c r="C368" i="5"/>
  <c r="B368" i="5"/>
  <c r="A368" i="5"/>
  <c r="N367" i="5"/>
  <c r="M367" i="5"/>
  <c r="L367" i="5"/>
  <c r="AI367" i="5" s="1"/>
  <c r="H367" i="5"/>
  <c r="I367" i="5" s="1"/>
  <c r="J367" i="5" s="1"/>
  <c r="K367" i="5" s="1"/>
  <c r="G367" i="5"/>
  <c r="F367" i="5"/>
  <c r="E367" i="5"/>
  <c r="D367" i="5"/>
  <c r="C367" i="5"/>
  <c r="B367" i="5"/>
  <c r="A367" i="5"/>
  <c r="S367" i="5" s="1"/>
  <c r="N366" i="5"/>
  <c r="AK366" i="5" s="1"/>
  <c r="M366" i="5"/>
  <c r="L366" i="5"/>
  <c r="H366" i="5"/>
  <c r="I366" i="5" s="1"/>
  <c r="J366" i="5" s="1"/>
  <c r="K366" i="5" s="1"/>
  <c r="G366" i="5"/>
  <c r="F366" i="5"/>
  <c r="E366" i="5"/>
  <c r="D366" i="5"/>
  <c r="C366" i="5"/>
  <c r="B366" i="5"/>
  <c r="A366" i="5"/>
  <c r="N365" i="5"/>
  <c r="M365" i="5"/>
  <c r="AJ365" i="5" s="1"/>
  <c r="L365" i="5"/>
  <c r="H365" i="5"/>
  <c r="G365" i="5"/>
  <c r="F365" i="5"/>
  <c r="E365" i="5"/>
  <c r="D365" i="5"/>
  <c r="C365" i="5"/>
  <c r="B365" i="5"/>
  <c r="A365" i="5"/>
  <c r="N364" i="5"/>
  <c r="M364" i="5"/>
  <c r="L364" i="5"/>
  <c r="I364" i="5"/>
  <c r="J364" i="5" s="1"/>
  <c r="K364" i="5" s="1"/>
  <c r="H364" i="5"/>
  <c r="G364" i="5"/>
  <c r="F364" i="5"/>
  <c r="E364" i="5"/>
  <c r="D364" i="5"/>
  <c r="C364" i="5"/>
  <c r="B364" i="5"/>
  <c r="A364" i="5"/>
  <c r="N363" i="5"/>
  <c r="M363" i="5"/>
  <c r="L363" i="5"/>
  <c r="H363" i="5"/>
  <c r="I363" i="5" s="1"/>
  <c r="J363" i="5" s="1"/>
  <c r="K363" i="5" s="1"/>
  <c r="G363" i="5"/>
  <c r="F363" i="5"/>
  <c r="E363" i="5"/>
  <c r="D363" i="5"/>
  <c r="C363" i="5"/>
  <c r="B363" i="5"/>
  <c r="T363" i="5" s="1"/>
  <c r="A363" i="5"/>
  <c r="N362" i="5"/>
  <c r="AK362" i="5" s="1"/>
  <c r="M362" i="5"/>
  <c r="L362" i="5"/>
  <c r="I362" i="5"/>
  <c r="J362" i="5" s="1"/>
  <c r="K362" i="5" s="1"/>
  <c r="H362" i="5"/>
  <c r="G362" i="5"/>
  <c r="F362" i="5"/>
  <c r="E362" i="5"/>
  <c r="D362" i="5"/>
  <c r="C362" i="5"/>
  <c r="O362" i="5" s="1"/>
  <c r="P362" i="5" s="1"/>
  <c r="B362" i="5"/>
  <c r="A362" i="5"/>
  <c r="N361" i="5"/>
  <c r="M361" i="5"/>
  <c r="L361" i="5"/>
  <c r="H361" i="5"/>
  <c r="I361" i="5" s="1"/>
  <c r="J361" i="5" s="1"/>
  <c r="K361" i="5" s="1"/>
  <c r="G361" i="5"/>
  <c r="F361" i="5"/>
  <c r="E361" i="5"/>
  <c r="D361" i="5"/>
  <c r="C361" i="5"/>
  <c r="B361" i="5"/>
  <c r="A361" i="5"/>
  <c r="N360" i="5"/>
  <c r="M360" i="5"/>
  <c r="L360" i="5"/>
  <c r="I360" i="5"/>
  <c r="J360" i="5" s="1"/>
  <c r="K360" i="5" s="1"/>
  <c r="H360" i="5"/>
  <c r="G360" i="5"/>
  <c r="F360" i="5"/>
  <c r="E360" i="5"/>
  <c r="D360" i="5"/>
  <c r="C360" i="5"/>
  <c r="B360" i="5"/>
  <c r="A360" i="5"/>
  <c r="S360" i="5" s="1"/>
  <c r="N359" i="5"/>
  <c r="M359" i="5"/>
  <c r="L359" i="5"/>
  <c r="AI359" i="5" s="1"/>
  <c r="I359" i="5"/>
  <c r="H359" i="5"/>
  <c r="AC359" i="5" s="1"/>
  <c r="G359" i="5"/>
  <c r="F359" i="5"/>
  <c r="E359" i="5"/>
  <c r="D359" i="5"/>
  <c r="C359" i="5"/>
  <c r="B359" i="5"/>
  <c r="A359" i="5"/>
  <c r="S359" i="5" s="1"/>
  <c r="N358" i="5"/>
  <c r="M358" i="5"/>
  <c r="L358" i="5"/>
  <c r="H358" i="5"/>
  <c r="I358" i="5" s="1"/>
  <c r="J358" i="5" s="1"/>
  <c r="K358" i="5" s="1"/>
  <c r="G358" i="5"/>
  <c r="F358" i="5"/>
  <c r="E358" i="5"/>
  <c r="D358" i="5"/>
  <c r="C358" i="5"/>
  <c r="B358" i="5"/>
  <c r="A358" i="5"/>
  <c r="N357" i="5"/>
  <c r="M357" i="5"/>
  <c r="L357" i="5"/>
  <c r="H357" i="5"/>
  <c r="I357" i="5" s="1"/>
  <c r="Z357" i="5" s="1"/>
  <c r="G357" i="5"/>
  <c r="F357" i="5"/>
  <c r="E357" i="5"/>
  <c r="D357" i="5"/>
  <c r="C357" i="5"/>
  <c r="B357" i="5"/>
  <c r="A357" i="5"/>
  <c r="N356" i="5"/>
  <c r="AK356" i="5" s="1"/>
  <c r="M356" i="5"/>
  <c r="AJ356" i="5" s="1"/>
  <c r="L356" i="5"/>
  <c r="AI356" i="5" s="1"/>
  <c r="H356" i="5"/>
  <c r="I356" i="5" s="1"/>
  <c r="J356" i="5" s="1"/>
  <c r="K356" i="5" s="1"/>
  <c r="G356" i="5"/>
  <c r="F356" i="5"/>
  <c r="E356" i="5"/>
  <c r="D356" i="5"/>
  <c r="C356" i="5"/>
  <c r="B356" i="5"/>
  <c r="A356" i="5"/>
  <c r="N355" i="5"/>
  <c r="M355" i="5"/>
  <c r="L355" i="5"/>
  <c r="H355" i="5"/>
  <c r="I355" i="5" s="1"/>
  <c r="J355" i="5" s="1"/>
  <c r="K355" i="5" s="1"/>
  <c r="G355" i="5"/>
  <c r="F355" i="5"/>
  <c r="E355" i="5"/>
  <c r="D355" i="5"/>
  <c r="C355" i="5"/>
  <c r="B355" i="5"/>
  <c r="A355" i="5"/>
  <c r="N354" i="5"/>
  <c r="M354" i="5"/>
  <c r="L354" i="5"/>
  <c r="H354" i="5"/>
  <c r="I354" i="5" s="1"/>
  <c r="J354" i="5" s="1"/>
  <c r="K354" i="5" s="1"/>
  <c r="G354" i="5"/>
  <c r="F354" i="5"/>
  <c r="E354" i="5"/>
  <c r="D354" i="5"/>
  <c r="C354" i="5"/>
  <c r="B354" i="5"/>
  <c r="A354" i="5"/>
  <c r="N353" i="5"/>
  <c r="M353" i="5"/>
  <c r="AJ353" i="5" s="1"/>
  <c r="L353" i="5"/>
  <c r="H353" i="5"/>
  <c r="I353" i="5" s="1"/>
  <c r="J353" i="5" s="1"/>
  <c r="K353" i="5" s="1"/>
  <c r="G353" i="5"/>
  <c r="F353" i="5"/>
  <c r="E353" i="5"/>
  <c r="D353" i="5"/>
  <c r="C353" i="5"/>
  <c r="B353" i="5"/>
  <c r="A353" i="5"/>
  <c r="N352" i="5"/>
  <c r="M352" i="5"/>
  <c r="L352" i="5"/>
  <c r="H352" i="5"/>
  <c r="G352" i="5"/>
  <c r="F352" i="5"/>
  <c r="E352" i="5"/>
  <c r="D352" i="5"/>
  <c r="C352" i="5"/>
  <c r="B352" i="5"/>
  <c r="A352" i="5"/>
  <c r="S352" i="5" s="1"/>
  <c r="N351" i="5"/>
  <c r="M351" i="5"/>
  <c r="L351" i="5"/>
  <c r="I351" i="5"/>
  <c r="J351" i="5" s="1"/>
  <c r="K351" i="5" s="1"/>
  <c r="H351" i="5"/>
  <c r="G351" i="5"/>
  <c r="F351" i="5"/>
  <c r="E351" i="5"/>
  <c r="D351" i="5"/>
  <c r="C351" i="5"/>
  <c r="B351" i="5"/>
  <c r="A351" i="5"/>
  <c r="N350" i="5"/>
  <c r="M350" i="5"/>
  <c r="AJ350" i="5" s="1"/>
  <c r="L350" i="5"/>
  <c r="H350" i="5"/>
  <c r="G350" i="5"/>
  <c r="F350" i="5"/>
  <c r="E350" i="5"/>
  <c r="D350" i="5"/>
  <c r="C350" i="5"/>
  <c r="B350" i="5"/>
  <c r="A350" i="5"/>
  <c r="N349" i="5"/>
  <c r="M349" i="5"/>
  <c r="L349" i="5"/>
  <c r="I349" i="5"/>
  <c r="J349" i="5" s="1"/>
  <c r="K349" i="5" s="1"/>
  <c r="H349" i="5"/>
  <c r="G349" i="5"/>
  <c r="F349" i="5"/>
  <c r="E349" i="5"/>
  <c r="D349" i="5"/>
  <c r="C349" i="5"/>
  <c r="B349" i="5"/>
  <c r="T349" i="5" s="1"/>
  <c r="A349" i="5"/>
  <c r="N348" i="5"/>
  <c r="M348" i="5"/>
  <c r="L348" i="5"/>
  <c r="AI348" i="5" s="1"/>
  <c r="I348" i="5"/>
  <c r="J348" i="5" s="1"/>
  <c r="K348" i="5" s="1"/>
  <c r="H348" i="5"/>
  <c r="G348" i="5"/>
  <c r="F348" i="5"/>
  <c r="E348" i="5"/>
  <c r="D348" i="5"/>
  <c r="O348" i="5" s="1"/>
  <c r="P348" i="5" s="1"/>
  <c r="U348" i="5" s="1"/>
  <c r="W348" i="5" s="1"/>
  <c r="C348" i="5"/>
  <c r="B348" i="5"/>
  <c r="A348" i="5"/>
  <c r="N347" i="5"/>
  <c r="M347" i="5"/>
  <c r="AJ347" i="5" s="1"/>
  <c r="L347" i="5"/>
  <c r="I347" i="5"/>
  <c r="J347" i="5" s="1"/>
  <c r="K347" i="5" s="1"/>
  <c r="H347" i="5"/>
  <c r="G347" i="5"/>
  <c r="F347" i="5"/>
  <c r="E347" i="5"/>
  <c r="D347" i="5"/>
  <c r="C347" i="5"/>
  <c r="B347" i="5"/>
  <c r="A347" i="5"/>
  <c r="N346" i="5"/>
  <c r="AK346" i="5" s="1"/>
  <c r="M346" i="5"/>
  <c r="AJ346" i="5" s="1"/>
  <c r="L346" i="5"/>
  <c r="I346" i="5"/>
  <c r="J346" i="5" s="1"/>
  <c r="K346" i="5" s="1"/>
  <c r="H346" i="5"/>
  <c r="G346" i="5"/>
  <c r="F346" i="5"/>
  <c r="E346" i="5"/>
  <c r="D346" i="5"/>
  <c r="C346" i="5"/>
  <c r="B346" i="5"/>
  <c r="A346" i="5"/>
  <c r="N345" i="5"/>
  <c r="M345" i="5"/>
  <c r="L345" i="5"/>
  <c r="H345" i="5"/>
  <c r="I345" i="5" s="1"/>
  <c r="J345" i="5" s="1"/>
  <c r="K345" i="5" s="1"/>
  <c r="G345" i="5"/>
  <c r="F345" i="5"/>
  <c r="E345" i="5"/>
  <c r="D345" i="5"/>
  <c r="C345" i="5"/>
  <c r="B345" i="5"/>
  <c r="A345" i="5"/>
  <c r="S345" i="5" s="1"/>
  <c r="N344" i="5"/>
  <c r="AK344" i="5" s="1"/>
  <c r="M344" i="5"/>
  <c r="L344" i="5"/>
  <c r="AI344" i="5" s="1"/>
  <c r="H344" i="5"/>
  <c r="I344" i="5" s="1"/>
  <c r="J344" i="5" s="1"/>
  <c r="K344" i="5" s="1"/>
  <c r="G344" i="5"/>
  <c r="F344" i="5"/>
  <c r="E344" i="5"/>
  <c r="D344" i="5"/>
  <c r="C344" i="5"/>
  <c r="B344" i="5"/>
  <c r="A344" i="5"/>
  <c r="S344" i="5" s="1"/>
  <c r="N343" i="5"/>
  <c r="M343" i="5"/>
  <c r="AJ343" i="5" s="1"/>
  <c r="L343" i="5"/>
  <c r="H343" i="5"/>
  <c r="I343" i="5" s="1"/>
  <c r="Z343" i="5" s="1"/>
  <c r="G343" i="5"/>
  <c r="F343" i="5"/>
  <c r="E343" i="5"/>
  <c r="D343" i="5"/>
  <c r="C343" i="5"/>
  <c r="B343" i="5"/>
  <c r="A343" i="5"/>
  <c r="S343" i="5" s="1"/>
  <c r="N342" i="5"/>
  <c r="AK342" i="5" s="1"/>
  <c r="M342" i="5"/>
  <c r="L342" i="5"/>
  <c r="H342" i="5"/>
  <c r="I342" i="5" s="1"/>
  <c r="J342" i="5" s="1"/>
  <c r="K342" i="5" s="1"/>
  <c r="G342" i="5"/>
  <c r="F342" i="5"/>
  <c r="E342" i="5"/>
  <c r="D342" i="5"/>
  <c r="C342" i="5"/>
  <c r="B342" i="5"/>
  <c r="A342" i="5"/>
  <c r="N341" i="5"/>
  <c r="M341" i="5"/>
  <c r="L341" i="5"/>
  <c r="H341" i="5"/>
  <c r="I341" i="5" s="1"/>
  <c r="J341" i="5" s="1"/>
  <c r="K341" i="5" s="1"/>
  <c r="G341" i="5"/>
  <c r="F341" i="5"/>
  <c r="E341" i="5"/>
  <c r="D341" i="5"/>
  <c r="C341" i="5"/>
  <c r="B341" i="5"/>
  <c r="A341" i="5"/>
  <c r="S341" i="5" s="1"/>
  <c r="N340" i="5"/>
  <c r="AK340" i="5" s="1"/>
  <c r="M340" i="5"/>
  <c r="L340" i="5"/>
  <c r="AI340" i="5" s="1"/>
  <c r="H340" i="5"/>
  <c r="I340" i="5" s="1"/>
  <c r="J340" i="5" s="1"/>
  <c r="K340" i="5" s="1"/>
  <c r="G340" i="5"/>
  <c r="F340" i="5"/>
  <c r="E340" i="5"/>
  <c r="D340" i="5"/>
  <c r="C340" i="5"/>
  <c r="B340" i="5"/>
  <c r="A340" i="5"/>
  <c r="S340" i="5" s="1"/>
  <c r="N339" i="5"/>
  <c r="M339" i="5"/>
  <c r="AJ339" i="5" s="1"/>
  <c r="L339" i="5"/>
  <c r="H339" i="5"/>
  <c r="I339" i="5" s="1"/>
  <c r="J339" i="5" s="1"/>
  <c r="K339" i="5" s="1"/>
  <c r="G339" i="5"/>
  <c r="F339" i="5"/>
  <c r="E339" i="5"/>
  <c r="D339" i="5"/>
  <c r="C339" i="5"/>
  <c r="B339" i="5"/>
  <c r="T339" i="5" s="1"/>
  <c r="A339" i="5"/>
  <c r="S339" i="5" s="1"/>
  <c r="N338" i="5"/>
  <c r="AK338" i="5" s="1"/>
  <c r="M338" i="5"/>
  <c r="L338" i="5"/>
  <c r="H338" i="5"/>
  <c r="G338" i="5"/>
  <c r="F338" i="5"/>
  <c r="E338" i="5"/>
  <c r="D338" i="5"/>
  <c r="C338" i="5"/>
  <c r="B338" i="5"/>
  <c r="A338" i="5"/>
  <c r="N337" i="5"/>
  <c r="M337" i="5"/>
  <c r="AJ337" i="5" s="1"/>
  <c r="L337" i="5"/>
  <c r="H337" i="5"/>
  <c r="G337" i="5"/>
  <c r="F337" i="5"/>
  <c r="E337" i="5"/>
  <c r="D337" i="5"/>
  <c r="C337" i="5"/>
  <c r="B337" i="5"/>
  <c r="A337" i="5"/>
  <c r="S337" i="5" s="1"/>
  <c r="N336" i="5"/>
  <c r="AK336" i="5" s="1"/>
  <c r="M336" i="5"/>
  <c r="L336" i="5"/>
  <c r="AI336" i="5" s="1"/>
  <c r="H336" i="5"/>
  <c r="I336" i="5" s="1"/>
  <c r="J336" i="5" s="1"/>
  <c r="K336" i="5" s="1"/>
  <c r="G336" i="5"/>
  <c r="F336" i="5"/>
  <c r="E336" i="5"/>
  <c r="D336" i="5"/>
  <c r="C336" i="5"/>
  <c r="B336" i="5"/>
  <c r="A336" i="5"/>
  <c r="N335" i="5"/>
  <c r="M335" i="5"/>
  <c r="AJ335" i="5" s="1"/>
  <c r="L335" i="5"/>
  <c r="H335" i="5"/>
  <c r="I335" i="5" s="1"/>
  <c r="J335" i="5" s="1"/>
  <c r="K335" i="5" s="1"/>
  <c r="G335" i="5"/>
  <c r="F335" i="5"/>
  <c r="E335" i="5"/>
  <c r="D335" i="5"/>
  <c r="C335" i="5"/>
  <c r="O335" i="5" s="1"/>
  <c r="P335" i="5" s="1"/>
  <c r="U335" i="5" s="1"/>
  <c r="W335" i="5" s="1"/>
  <c r="B335" i="5"/>
  <c r="A335" i="5"/>
  <c r="S335" i="5" s="1"/>
  <c r="N334" i="5"/>
  <c r="AK334" i="5" s="1"/>
  <c r="M334" i="5"/>
  <c r="L334" i="5"/>
  <c r="H334" i="5"/>
  <c r="I334" i="5" s="1"/>
  <c r="J334" i="5" s="1"/>
  <c r="K334" i="5" s="1"/>
  <c r="G334" i="5"/>
  <c r="F334" i="5"/>
  <c r="E334" i="5"/>
  <c r="D334" i="5"/>
  <c r="C334" i="5"/>
  <c r="B334" i="5"/>
  <c r="T334" i="5" s="1"/>
  <c r="A334" i="5"/>
  <c r="S334" i="5" s="1"/>
  <c r="N333" i="5"/>
  <c r="AK333" i="5" s="1"/>
  <c r="M333" i="5"/>
  <c r="L333" i="5"/>
  <c r="H333" i="5"/>
  <c r="I333" i="5" s="1"/>
  <c r="G333" i="5"/>
  <c r="F333" i="5"/>
  <c r="E333" i="5"/>
  <c r="D333" i="5"/>
  <c r="C333" i="5"/>
  <c r="B333" i="5"/>
  <c r="A333" i="5"/>
  <c r="S333" i="5" s="1"/>
  <c r="N332" i="5"/>
  <c r="M332" i="5"/>
  <c r="L332" i="5"/>
  <c r="H332" i="5"/>
  <c r="I332" i="5" s="1"/>
  <c r="J332" i="5" s="1"/>
  <c r="K332" i="5" s="1"/>
  <c r="G332" i="5"/>
  <c r="F332" i="5"/>
  <c r="E332" i="5"/>
  <c r="D332" i="5"/>
  <c r="C332" i="5"/>
  <c r="B332" i="5"/>
  <c r="A332" i="5"/>
  <c r="N331" i="5"/>
  <c r="M331" i="5"/>
  <c r="L331" i="5"/>
  <c r="H331" i="5"/>
  <c r="I331" i="5" s="1"/>
  <c r="G331" i="5"/>
  <c r="F331" i="5"/>
  <c r="E331" i="5"/>
  <c r="D331" i="5"/>
  <c r="C331" i="5"/>
  <c r="B331" i="5"/>
  <c r="A331" i="5"/>
  <c r="S331" i="5" s="1"/>
  <c r="N330" i="5"/>
  <c r="M330" i="5"/>
  <c r="L330" i="5"/>
  <c r="AI330" i="5" s="1"/>
  <c r="H330" i="5"/>
  <c r="I330" i="5" s="1"/>
  <c r="J330" i="5" s="1"/>
  <c r="K330" i="5" s="1"/>
  <c r="G330" i="5"/>
  <c r="F330" i="5"/>
  <c r="E330" i="5"/>
  <c r="D330" i="5"/>
  <c r="C330" i="5"/>
  <c r="B330" i="5"/>
  <c r="A330" i="5"/>
  <c r="S330" i="5" s="1"/>
  <c r="N329" i="5"/>
  <c r="M329" i="5"/>
  <c r="L329" i="5"/>
  <c r="H329" i="5"/>
  <c r="I329" i="5" s="1"/>
  <c r="J329" i="5" s="1"/>
  <c r="K329" i="5" s="1"/>
  <c r="G329" i="5"/>
  <c r="F329" i="5"/>
  <c r="E329" i="5"/>
  <c r="D329" i="5"/>
  <c r="C329" i="5"/>
  <c r="B329" i="5"/>
  <c r="A329" i="5"/>
  <c r="S329" i="5" s="1"/>
  <c r="N328" i="5"/>
  <c r="AK328" i="5" s="1"/>
  <c r="M328" i="5"/>
  <c r="L328" i="5"/>
  <c r="H328" i="5"/>
  <c r="G328" i="5"/>
  <c r="F328" i="5"/>
  <c r="E328" i="5"/>
  <c r="D328" i="5"/>
  <c r="C328" i="5"/>
  <c r="B328" i="5"/>
  <c r="A328" i="5"/>
  <c r="S328" i="5" s="1"/>
  <c r="N327" i="5"/>
  <c r="M327" i="5"/>
  <c r="L327" i="5"/>
  <c r="H327" i="5"/>
  <c r="G327" i="5"/>
  <c r="F327" i="5"/>
  <c r="E327" i="5"/>
  <c r="D327" i="5"/>
  <c r="C327" i="5"/>
  <c r="B327" i="5"/>
  <c r="A327" i="5"/>
  <c r="S327" i="5" s="1"/>
  <c r="N326" i="5"/>
  <c r="M326" i="5"/>
  <c r="L326" i="5"/>
  <c r="I326" i="5"/>
  <c r="J326" i="5" s="1"/>
  <c r="K326" i="5" s="1"/>
  <c r="H326" i="5"/>
  <c r="G326" i="5"/>
  <c r="F326" i="5"/>
  <c r="E326" i="5"/>
  <c r="D326" i="5"/>
  <c r="O326" i="5" s="1"/>
  <c r="P326" i="5" s="1"/>
  <c r="U326" i="5" s="1"/>
  <c r="W326" i="5" s="1"/>
  <c r="C326" i="5"/>
  <c r="B326" i="5"/>
  <c r="T326" i="5" s="1"/>
  <c r="A326" i="5"/>
  <c r="S326" i="5" s="1"/>
  <c r="N325" i="5"/>
  <c r="M325" i="5"/>
  <c r="L325" i="5"/>
  <c r="H325" i="5"/>
  <c r="I325" i="5" s="1"/>
  <c r="J325" i="5" s="1"/>
  <c r="K325" i="5" s="1"/>
  <c r="G325" i="5"/>
  <c r="F325" i="5"/>
  <c r="E325" i="5"/>
  <c r="D325" i="5"/>
  <c r="C325" i="5"/>
  <c r="B325" i="5"/>
  <c r="T325" i="5" s="1"/>
  <c r="A325" i="5"/>
  <c r="S325" i="5" s="1"/>
  <c r="N324" i="5"/>
  <c r="M324" i="5"/>
  <c r="L324" i="5"/>
  <c r="H324" i="5"/>
  <c r="I324" i="5" s="1"/>
  <c r="J324" i="5" s="1"/>
  <c r="K324" i="5" s="1"/>
  <c r="G324" i="5"/>
  <c r="F324" i="5"/>
  <c r="E324" i="5"/>
  <c r="D324" i="5"/>
  <c r="C324" i="5"/>
  <c r="O324" i="5" s="1"/>
  <c r="P324" i="5" s="1"/>
  <c r="B324" i="5"/>
  <c r="A324" i="5"/>
  <c r="N323" i="5"/>
  <c r="M323" i="5"/>
  <c r="L323" i="5"/>
  <c r="I323" i="5"/>
  <c r="J323" i="5" s="1"/>
  <c r="K323" i="5" s="1"/>
  <c r="H323" i="5"/>
  <c r="G323" i="5"/>
  <c r="F323" i="5"/>
  <c r="E323" i="5"/>
  <c r="D323" i="5"/>
  <c r="C323" i="5"/>
  <c r="B323" i="5"/>
  <c r="A323" i="5"/>
  <c r="N322" i="5"/>
  <c r="M322" i="5"/>
  <c r="AJ322" i="5" s="1"/>
  <c r="L322" i="5"/>
  <c r="I322" i="5"/>
  <c r="J322" i="5" s="1"/>
  <c r="K322" i="5" s="1"/>
  <c r="H322" i="5"/>
  <c r="G322" i="5"/>
  <c r="F322" i="5"/>
  <c r="E322" i="5"/>
  <c r="D322" i="5"/>
  <c r="C322" i="5"/>
  <c r="B322" i="5"/>
  <c r="A322" i="5"/>
  <c r="N321" i="5"/>
  <c r="M321" i="5"/>
  <c r="L321" i="5"/>
  <c r="H321" i="5"/>
  <c r="I321" i="5" s="1"/>
  <c r="J321" i="5" s="1"/>
  <c r="K321" i="5" s="1"/>
  <c r="G321" i="5"/>
  <c r="F321" i="5"/>
  <c r="E321" i="5"/>
  <c r="D321" i="5"/>
  <c r="C321" i="5"/>
  <c r="B321" i="5"/>
  <c r="A321" i="5"/>
  <c r="N320" i="5"/>
  <c r="M320" i="5"/>
  <c r="AJ320" i="5" s="1"/>
  <c r="L320" i="5"/>
  <c r="I320" i="5"/>
  <c r="J320" i="5" s="1"/>
  <c r="K320" i="5" s="1"/>
  <c r="H320" i="5"/>
  <c r="G320" i="5"/>
  <c r="F320" i="5"/>
  <c r="E320" i="5"/>
  <c r="D320" i="5"/>
  <c r="C320" i="5"/>
  <c r="B320" i="5"/>
  <c r="A320" i="5"/>
  <c r="S320" i="5" s="1"/>
  <c r="N319" i="5"/>
  <c r="M319" i="5"/>
  <c r="L319" i="5"/>
  <c r="AI319" i="5" s="1"/>
  <c r="H319" i="5"/>
  <c r="I319" i="5" s="1"/>
  <c r="G319" i="5"/>
  <c r="F319" i="5"/>
  <c r="E319" i="5"/>
  <c r="D319" i="5"/>
  <c r="C319" i="5"/>
  <c r="B319" i="5"/>
  <c r="A319" i="5"/>
  <c r="N318" i="5"/>
  <c r="M318" i="5"/>
  <c r="AJ318" i="5" s="1"/>
  <c r="L318" i="5"/>
  <c r="I318" i="5"/>
  <c r="J318" i="5" s="1"/>
  <c r="K318" i="5" s="1"/>
  <c r="H318" i="5"/>
  <c r="G318" i="5"/>
  <c r="F318" i="5"/>
  <c r="E318" i="5"/>
  <c r="D318" i="5"/>
  <c r="C318" i="5"/>
  <c r="O318" i="5" s="1"/>
  <c r="P318" i="5" s="1"/>
  <c r="B318" i="5"/>
  <c r="A318" i="5"/>
  <c r="S318" i="5" s="1"/>
  <c r="N317" i="5"/>
  <c r="M317" i="5"/>
  <c r="L317" i="5"/>
  <c r="I317" i="5"/>
  <c r="J317" i="5" s="1"/>
  <c r="K317" i="5" s="1"/>
  <c r="H317" i="5"/>
  <c r="G317" i="5"/>
  <c r="F317" i="5"/>
  <c r="E317" i="5"/>
  <c r="D317" i="5"/>
  <c r="C317" i="5"/>
  <c r="O317" i="5" s="1"/>
  <c r="P317" i="5" s="1"/>
  <c r="B317" i="5"/>
  <c r="A317" i="5"/>
  <c r="N316" i="5"/>
  <c r="M316" i="5"/>
  <c r="L316" i="5"/>
  <c r="H316" i="5"/>
  <c r="I316" i="5" s="1"/>
  <c r="J316" i="5" s="1"/>
  <c r="K316" i="5" s="1"/>
  <c r="G316" i="5"/>
  <c r="F316" i="5"/>
  <c r="E316" i="5"/>
  <c r="D316" i="5"/>
  <c r="O316" i="5" s="1"/>
  <c r="P316" i="5" s="1"/>
  <c r="U316" i="5" s="1"/>
  <c r="W316" i="5" s="1"/>
  <c r="C316" i="5"/>
  <c r="B316" i="5"/>
  <c r="A316" i="5"/>
  <c r="N315" i="5"/>
  <c r="M315" i="5"/>
  <c r="AJ315" i="5" s="1"/>
  <c r="L315" i="5"/>
  <c r="AI315" i="5" s="1"/>
  <c r="H315" i="5"/>
  <c r="I315" i="5" s="1"/>
  <c r="J315" i="5" s="1"/>
  <c r="K315" i="5" s="1"/>
  <c r="G315" i="5"/>
  <c r="F315" i="5"/>
  <c r="E315" i="5"/>
  <c r="D315" i="5"/>
  <c r="C315" i="5"/>
  <c r="B315" i="5"/>
  <c r="A315" i="5"/>
  <c r="N314" i="5"/>
  <c r="M314" i="5"/>
  <c r="L314" i="5"/>
  <c r="H314" i="5"/>
  <c r="I314" i="5" s="1"/>
  <c r="J314" i="5" s="1"/>
  <c r="K314" i="5" s="1"/>
  <c r="G314" i="5"/>
  <c r="F314" i="5"/>
  <c r="E314" i="5"/>
  <c r="D314" i="5"/>
  <c r="C314" i="5"/>
  <c r="B314" i="5"/>
  <c r="A314" i="5"/>
  <c r="N313" i="5"/>
  <c r="M313" i="5"/>
  <c r="L313" i="5"/>
  <c r="H313" i="5"/>
  <c r="G313" i="5"/>
  <c r="F313" i="5"/>
  <c r="E313" i="5"/>
  <c r="D313" i="5"/>
  <c r="C313" i="5"/>
  <c r="B313" i="5"/>
  <c r="A313" i="5"/>
  <c r="N312" i="5"/>
  <c r="M312" i="5"/>
  <c r="L312" i="5"/>
  <c r="H312" i="5"/>
  <c r="I312" i="5" s="1"/>
  <c r="J312" i="5" s="1"/>
  <c r="K312" i="5" s="1"/>
  <c r="G312" i="5"/>
  <c r="F312" i="5"/>
  <c r="E312" i="5"/>
  <c r="D312" i="5"/>
  <c r="C312" i="5"/>
  <c r="B312" i="5"/>
  <c r="A312" i="5"/>
  <c r="S312" i="5" s="1"/>
  <c r="N311" i="5"/>
  <c r="M311" i="5"/>
  <c r="L311" i="5"/>
  <c r="AI311" i="5" s="1"/>
  <c r="H311" i="5"/>
  <c r="G311" i="5"/>
  <c r="F311" i="5"/>
  <c r="E311" i="5"/>
  <c r="D311" i="5"/>
  <c r="C311" i="5"/>
  <c r="B311" i="5"/>
  <c r="T311" i="5" s="1"/>
  <c r="A311" i="5"/>
  <c r="N310" i="5"/>
  <c r="M310" i="5"/>
  <c r="L310" i="5"/>
  <c r="H310" i="5"/>
  <c r="I310" i="5" s="1"/>
  <c r="G310" i="5"/>
  <c r="F310" i="5"/>
  <c r="E310" i="5"/>
  <c r="D310" i="5"/>
  <c r="C310" i="5"/>
  <c r="B310" i="5"/>
  <c r="A310" i="5"/>
  <c r="N309" i="5"/>
  <c r="M309" i="5"/>
  <c r="L309" i="5"/>
  <c r="H309" i="5"/>
  <c r="I309" i="5" s="1"/>
  <c r="J309" i="5" s="1"/>
  <c r="K309" i="5" s="1"/>
  <c r="G309" i="5"/>
  <c r="F309" i="5"/>
  <c r="E309" i="5"/>
  <c r="D309" i="5"/>
  <c r="C309" i="5"/>
  <c r="B309" i="5"/>
  <c r="A309" i="5"/>
  <c r="N308" i="5"/>
  <c r="M308" i="5"/>
  <c r="AJ308" i="5" s="1"/>
  <c r="L308" i="5"/>
  <c r="H308" i="5"/>
  <c r="I308" i="5" s="1"/>
  <c r="J308" i="5" s="1"/>
  <c r="K308" i="5" s="1"/>
  <c r="G308" i="5"/>
  <c r="F308" i="5"/>
  <c r="E308" i="5"/>
  <c r="D308" i="5"/>
  <c r="C308" i="5"/>
  <c r="B308" i="5"/>
  <c r="A308" i="5"/>
  <c r="N307" i="5"/>
  <c r="AK307" i="5" s="1"/>
  <c r="M307" i="5"/>
  <c r="AJ307" i="5" s="1"/>
  <c r="L307" i="5"/>
  <c r="H307" i="5"/>
  <c r="I307" i="5" s="1"/>
  <c r="J307" i="5" s="1"/>
  <c r="K307" i="5" s="1"/>
  <c r="G307" i="5"/>
  <c r="F307" i="5"/>
  <c r="E307" i="5"/>
  <c r="D307" i="5"/>
  <c r="C307" i="5"/>
  <c r="B307" i="5"/>
  <c r="A307" i="5"/>
  <c r="N306" i="5"/>
  <c r="M306" i="5"/>
  <c r="L306" i="5"/>
  <c r="H306" i="5"/>
  <c r="I306" i="5" s="1"/>
  <c r="J306" i="5" s="1"/>
  <c r="K306" i="5" s="1"/>
  <c r="G306" i="5"/>
  <c r="F306" i="5"/>
  <c r="E306" i="5"/>
  <c r="D306" i="5"/>
  <c r="C306" i="5"/>
  <c r="B306" i="5"/>
  <c r="A306" i="5"/>
  <c r="N305" i="5"/>
  <c r="M305" i="5"/>
  <c r="L305" i="5"/>
  <c r="H305" i="5"/>
  <c r="I305" i="5" s="1"/>
  <c r="J305" i="5" s="1"/>
  <c r="K305" i="5" s="1"/>
  <c r="G305" i="5"/>
  <c r="F305" i="5"/>
  <c r="E305" i="5"/>
  <c r="D305" i="5"/>
  <c r="C305" i="5"/>
  <c r="B305" i="5"/>
  <c r="A305" i="5"/>
  <c r="S305" i="5" s="1"/>
  <c r="N304" i="5"/>
  <c r="AK304" i="5" s="1"/>
  <c r="M304" i="5"/>
  <c r="L304" i="5"/>
  <c r="H304" i="5"/>
  <c r="I304" i="5" s="1"/>
  <c r="G304" i="5"/>
  <c r="F304" i="5"/>
  <c r="E304" i="5"/>
  <c r="D304" i="5"/>
  <c r="C304" i="5"/>
  <c r="B304" i="5"/>
  <c r="A304" i="5"/>
  <c r="N303" i="5"/>
  <c r="M303" i="5"/>
  <c r="L303" i="5"/>
  <c r="I303" i="5"/>
  <c r="J303" i="5" s="1"/>
  <c r="K303" i="5" s="1"/>
  <c r="H303" i="5"/>
  <c r="G303" i="5"/>
  <c r="F303" i="5"/>
  <c r="E303" i="5"/>
  <c r="D303" i="5"/>
  <c r="C303" i="5"/>
  <c r="B303" i="5"/>
  <c r="A303" i="5"/>
  <c r="N302" i="5"/>
  <c r="M302" i="5"/>
  <c r="AJ302" i="5" s="1"/>
  <c r="L302" i="5"/>
  <c r="H302" i="5"/>
  <c r="I302" i="5" s="1"/>
  <c r="J302" i="5" s="1"/>
  <c r="K302" i="5" s="1"/>
  <c r="G302" i="5"/>
  <c r="F302" i="5"/>
  <c r="E302" i="5"/>
  <c r="D302" i="5"/>
  <c r="C302" i="5"/>
  <c r="B302" i="5"/>
  <c r="A302" i="5"/>
  <c r="S302" i="5" s="1"/>
  <c r="N301" i="5"/>
  <c r="M301" i="5"/>
  <c r="L301" i="5"/>
  <c r="AI301" i="5" s="1"/>
  <c r="I301" i="5"/>
  <c r="J301" i="5" s="1"/>
  <c r="K301" i="5" s="1"/>
  <c r="H301" i="5"/>
  <c r="G301" i="5"/>
  <c r="F301" i="5"/>
  <c r="E301" i="5"/>
  <c r="D301" i="5"/>
  <c r="C301" i="5"/>
  <c r="B301" i="5"/>
  <c r="A301" i="5"/>
  <c r="N300" i="5"/>
  <c r="M300" i="5"/>
  <c r="L300" i="5"/>
  <c r="H300" i="5"/>
  <c r="I300" i="5" s="1"/>
  <c r="J300" i="5" s="1"/>
  <c r="K300" i="5" s="1"/>
  <c r="G300" i="5"/>
  <c r="F300" i="5"/>
  <c r="E300" i="5"/>
  <c r="D300" i="5"/>
  <c r="C300" i="5"/>
  <c r="B300" i="5"/>
  <c r="T300" i="5" s="1"/>
  <c r="A300" i="5"/>
  <c r="S300" i="5" s="1"/>
  <c r="N299" i="5"/>
  <c r="AK299" i="5" s="1"/>
  <c r="M299" i="5"/>
  <c r="AJ299" i="5" s="1"/>
  <c r="L299" i="5"/>
  <c r="H299" i="5"/>
  <c r="I299" i="5" s="1"/>
  <c r="J299" i="5" s="1"/>
  <c r="K299" i="5" s="1"/>
  <c r="G299" i="5"/>
  <c r="F299" i="5"/>
  <c r="E299" i="5"/>
  <c r="D299" i="5"/>
  <c r="C299" i="5"/>
  <c r="B299" i="5"/>
  <c r="A299" i="5"/>
  <c r="N298" i="5"/>
  <c r="M298" i="5"/>
  <c r="L298" i="5"/>
  <c r="H298" i="5"/>
  <c r="I298" i="5" s="1"/>
  <c r="J298" i="5" s="1"/>
  <c r="K298" i="5" s="1"/>
  <c r="G298" i="5"/>
  <c r="F298" i="5"/>
  <c r="E298" i="5"/>
  <c r="D298" i="5"/>
  <c r="C298" i="5"/>
  <c r="B298" i="5"/>
  <c r="A298" i="5"/>
  <c r="N297" i="5"/>
  <c r="M297" i="5"/>
  <c r="AJ297" i="5" s="1"/>
  <c r="L297" i="5"/>
  <c r="H297" i="5"/>
  <c r="I297" i="5" s="1"/>
  <c r="G297" i="5"/>
  <c r="F297" i="5"/>
  <c r="E297" i="5"/>
  <c r="D297" i="5"/>
  <c r="O297" i="5" s="1"/>
  <c r="P297" i="5" s="1"/>
  <c r="U297" i="5" s="1"/>
  <c r="W297" i="5" s="1"/>
  <c r="C297" i="5"/>
  <c r="B297" i="5"/>
  <c r="T297" i="5" s="1"/>
  <c r="A297" i="5"/>
  <c r="N296" i="5"/>
  <c r="M296" i="5"/>
  <c r="L296" i="5"/>
  <c r="H296" i="5"/>
  <c r="I296" i="5" s="1"/>
  <c r="J296" i="5" s="1"/>
  <c r="K296" i="5" s="1"/>
  <c r="G296" i="5"/>
  <c r="F296" i="5"/>
  <c r="E296" i="5"/>
  <c r="D296" i="5"/>
  <c r="C296" i="5"/>
  <c r="B296" i="5"/>
  <c r="A296" i="5"/>
  <c r="S296" i="5" s="1"/>
  <c r="N295" i="5"/>
  <c r="M295" i="5"/>
  <c r="AJ295" i="5" s="1"/>
  <c r="L295" i="5"/>
  <c r="H295" i="5"/>
  <c r="I295" i="5" s="1"/>
  <c r="J295" i="5" s="1"/>
  <c r="K295" i="5" s="1"/>
  <c r="G295" i="5"/>
  <c r="F295" i="5"/>
  <c r="E295" i="5"/>
  <c r="D295" i="5"/>
  <c r="C295" i="5"/>
  <c r="B295" i="5"/>
  <c r="A295" i="5"/>
  <c r="N294" i="5"/>
  <c r="M294" i="5"/>
  <c r="L294" i="5"/>
  <c r="H294" i="5"/>
  <c r="I294" i="5" s="1"/>
  <c r="G294" i="5"/>
  <c r="F294" i="5"/>
  <c r="E294" i="5"/>
  <c r="D294" i="5"/>
  <c r="C294" i="5"/>
  <c r="B294" i="5"/>
  <c r="A294" i="5"/>
  <c r="N293" i="5"/>
  <c r="AK293" i="5" s="1"/>
  <c r="M293" i="5"/>
  <c r="AJ293" i="5" s="1"/>
  <c r="L293" i="5"/>
  <c r="H293" i="5"/>
  <c r="I293" i="5" s="1"/>
  <c r="G293" i="5"/>
  <c r="F293" i="5"/>
  <c r="E293" i="5"/>
  <c r="D293" i="5"/>
  <c r="C293" i="5"/>
  <c r="O293" i="5" s="1"/>
  <c r="P293" i="5" s="1"/>
  <c r="U293" i="5" s="1"/>
  <c r="W293" i="5" s="1"/>
  <c r="B293" i="5"/>
  <c r="A293" i="5"/>
  <c r="N292" i="5"/>
  <c r="M292" i="5"/>
  <c r="L292" i="5"/>
  <c r="I292" i="5"/>
  <c r="H292" i="5"/>
  <c r="AC292" i="5" s="1"/>
  <c r="G292" i="5"/>
  <c r="F292" i="5"/>
  <c r="E292" i="5"/>
  <c r="D292" i="5"/>
  <c r="C292" i="5"/>
  <c r="B292" i="5"/>
  <c r="A292" i="5"/>
  <c r="S292" i="5" s="1"/>
  <c r="N291" i="5"/>
  <c r="AK291" i="5" s="1"/>
  <c r="M291" i="5"/>
  <c r="L291" i="5"/>
  <c r="AI291" i="5" s="1"/>
  <c r="H291" i="5"/>
  <c r="I291" i="5" s="1"/>
  <c r="J291" i="5" s="1"/>
  <c r="K291" i="5" s="1"/>
  <c r="G291" i="5"/>
  <c r="F291" i="5"/>
  <c r="E291" i="5"/>
  <c r="D291" i="5"/>
  <c r="C291" i="5"/>
  <c r="B291" i="5"/>
  <c r="A291" i="5"/>
  <c r="N290" i="5"/>
  <c r="M290" i="5"/>
  <c r="L290" i="5"/>
  <c r="AI290" i="5" s="1"/>
  <c r="H290" i="5"/>
  <c r="G290" i="5"/>
  <c r="F290" i="5"/>
  <c r="E290" i="5"/>
  <c r="D290" i="5"/>
  <c r="C290" i="5"/>
  <c r="B290" i="5"/>
  <c r="T290" i="5" s="1"/>
  <c r="A290" i="5"/>
  <c r="S290" i="5" s="1"/>
  <c r="N289" i="5"/>
  <c r="AK289" i="5" s="1"/>
  <c r="M289" i="5"/>
  <c r="L289" i="5"/>
  <c r="I289" i="5"/>
  <c r="J289" i="5" s="1"/>
  <c r="K289" i="5" s="1"/>
  <c r="H289" i="5"/>
  <c r="G289" i="5"/>
  <c r="F289" i="5"/>
  <c r="E289" i="5"/>
  <c r="D289" i="5"/>
  <c r="C289" i="5"/>
  <c r="B289" i="5"/>
  <c r="A289" i="5"/>
  <c r="N288" i="5"/>
  <c r="M288" i="5"/>
  <c r="L288" i="5"/>
  <c r="AI288" i="5" s="1"/>
  <c r="H288" i="5"/>
  <c r="I288" i="5" s="1"/>
  <c r="J288" i="5" s="1"/>
  <c r="K288" i="5" s="1"/>
  <c r="G288" i="5"/>
  <c r="F288" i="5"/>
  <c r="E288" i="5"/>
  <c r="D288" i="5"/>
  <c r="C288" i="5"/>
  <c r="B288" i="5"/>
  <c r="A288" i="5"/>
  <c r="N287" i="5"/>
  <c r="M287" i="5"/>
  <c r="AJ287" i="5" s="1"/>
  <c r="L287" i="5"/>
  <c r="H287" i="5"/>
  <c r="G287" i="5"/>
  <c r="F287" i="5"/>
  <c r="E287" i="5"/>
  <c r="D287" i="5"/>
  <c r="C287" i="5"/>
  <c r="B287" i="5"/>
  <c r="A287" i="5"/>
  <c r="N286" i="5"/>
  <c r="AK286" i="5" s="1"/>
  <c r="M286" i="5"/>
  <c r="AJ286" i="5" s="1"/>
  <c r="L286" i="5"/>
  <c r="H286" i="5"/>
  <c r="I286" i="5" s="1"/>
  <c r="J286" i="5" s="1"/>
  <c r="K286" i="5" s="1"/>
  <c r="G286" i="5"/>
  <c r="F286" i="5"/>
  <c r="E286" i="5"/>
  <c r="D286" i="5"/>
  <c r="C286" i="5"/>
  <c r="B286" i="5"/>
  <c r="T286" i="5" s="1"/>
  <c r="A286" i="5"/>
  <c r="N285" i="5"/>
  <c r="M285" i="5"/>
  <c r="L285" i="5"/>
  <c r="H285" i="5"/>
  <c r="I285" i="5" s="1"/>
  <c r="J285" i="5" s="1"/>
  <c r="K285" i="5" s="1"/>
  <c r="G285" i="5"/>
  <c r="F285" i="5"/>
  <c r="E285" i="5"/>
  <c r="D285" i="5"/>
  <c r="C285" i="5"/>
  <c r="B285" i="5"/>
  <c r="A285" i="5"/>
  <c r="N284" i="5"/>
  <c r="AK284" i="5" s="1"/>
  <c r="M284" i="5"/>
  <c r="L284" i="5"/>
  <c r="H284" i="5"/>
  <c r="I284" i="5" s="1"/>
  <c r="G284" i="5"/>
  <c r="F284" i="5"/>
  <c r="E284" i="5"/>
  <c r="D284" i="5"/>
  <c r="C284" i="5"/>
  <c r="B284" i="5"/>
  <c r="T284" i="5" s="1"/>
  <c r="A284" i="5"/>
  <c r="N283" i="5"/>
  <c r="AK283" i="5" s="1"/>
  <c r="M283" i="5"/>
  <c r="L283" i="5"/>
  <c r="H283" i="5"/>
  <c r="I283" i="5" s="1"/>
  <c r="J283" i="5" s="1"/>
  <c r="K283" i="5" s="1"/>
  <c r="G283" i="5"/>
  <c r="F283" i="5"/>
  <c r="E283" i="5"/>
  <c r="D283" i="5"/>
  <c r="C283" i="5"/>
  <c r="B283" i="5"/>
  <c r="A283" i="5"/>
  <c r="N282" i="5"/>
  <c r="AK282" i="5" s="1"/>
  <c r="M282" i="5"/>
  <c r="L282" i="5"/>
  <c r="H282" i="5"/>
  <c r="I282" i="5" s="1"/>
  <c r="J282" i="5" s="1"/>
  <c r="K282" i="5" s="1"/>
  <c r="G282" i="5"/>
  <c r="F282" i="5"/>
  <c r="E282" i="5"/>
  <c r="D282" i="5"/>
  <c r="C282" i="5"/>
  <c r="B282" i="5"/>
  <c r="T282" i="5" s="1"/>
  <c r="A282" i="5"/>
  <c r="N281" i="5"/>
  <c r="M281" i="5"/>
  <c r="L281" i="5"/>
  <c r="H281" i="5"/>
  <c r="I281" i="5" s="1"/>
  <c r="G281" i="5"/>
  <c r="F281" i="5"/>
  <c r="E281" i="5"/>
  <c r="D281" i="5"/>
  <c r="C281" i="5"/>
  <c r="B281" i="5"/>
  <c r="A281" i="5"/>
  <c r="S281" i="5" s="1"/>
  <c r="N280" i="5"/>
  <c r="AK280" i="5" s="1"/>
  <c r="M280" i="5"/>
  <c r="L280" i="5"/>
  <c r="H280" i="5"/>
  <c r="I280" i="5" s="1"/>
  <c r="J280" i="5" s="1"/>
  <c r="K280" i="5" s="1"/>
  <c r="G280" i="5"/>
  <c r="F280" i="5"/>
  <c r="E280" i="5"/>
  <c r="D280" i="5"/>
  <c r="C280" i="5"/>
  <c r="B280" i="5"/>
  <c r="A280" i="5"/>
  <c r="N279" i="5"/>
  <c r="M279" i="5"/>
  <c r="L279" i="5"/>
  <c r="I279" i="5"/>
  <c r="J279" i="5" s="1"/>
  <c r="K279" i="5" s="1"/>
  <c r="H279" i="5"/>
  <c r="G279" i="5"/>
  <c r="F279" i="5"/>
  <c r="E279" i="5"/>
  <c r="D279" i="5"/>
  <c r="C279" i="5"/>
  <c r="B279" i="5"/>
  <c r="A279" i="5"/>
  <c r="N278" i="5"/>
  <c r="M278" i="5"/>
  <c r="L278" i="5"/>
  <c r="H278" i="5"/>
  <c r="I278" i="5" s="1"/>
  <c r="J278" i="5" s="1"/>
  <c r="K278" i="5" s="1"/>
  <c r="G278" i="5"/>
  <c r="F278" i="5"/>
  <c r="E278" i="5"/>
  <c r="D278" i="5"/>
  <c r="C278" i="5"/>
  <c r="B278" i="5"/>
  <c r="A278" i="5"/>
  <c r="N277" i="5"/>
  <c r="M277" i="5"/>
  <c r="L277" i="5"/>
  <c r="AI277" i="5" s="1"/>
  <c r="H277" i="5"/>
  <c r="I277" i="5" s="1"/>
  <c r="G277" i="5"/>
  <c r="F277" i="5"/>
  <c r="E277" i="5"/>
  <c r="D277" i="5"/>
  <c r="C277" i="5"/>
  <c r="B277" i="5"/>
  <c r="A277" i="5"/>
  <c r="N276" i="5"/>
  <c r="AK276" i="5" s="1"/>
  <c r="M276" i="5"/>
  <c r="AJ276" i="5" s="1"/>
  <c r="L276" i="5"/>
  <c r="H276" i="5"/>
  <c r="I276" i="5" s="1"/>
  <c r="J276" i="5" s="1"/>
  <c r="K276" i="5" s="1"/>
  <c r="G276" i="5"/>
  <c r="F276" i="5"/>
  <c r="E276" i="5"/>
  <c r="D276" i="5"/>
  <c r="O276" i="5" s="1"/>
  <c r="P276" i="5" s="1"/>
  <c r="U276" i="5" s="1"/>
  <c r="W276" i="5" s="1"/>
  <c r="C276" i="5"/>
  <c r="B276" i="5"/>
  <c r="T276" i="5" s="1"/>
  <c r="A276" i="5"/>
  <c r="N275" i="5"/>
  <c r="M275" i="5"/>
  <c r="L275" i="5"/>
  <c r="I275" i="5"/>
  <c r="H275" i="5"/>
  <c r="G275" i="5"/>
  <c r="F275" i="5"/>
  <c r="E275" i="5"/>
  <c r="D275" i="5"/>
  <c r="C275" i="5"/>
  <c r="B275" i="5"/>
  <c r="T275" i="5" s="1"/>
  <c r="A275" i="5"/>
  <c r="S275" i="5" s="1"/>
  <c r="N274" i="5"/>
  <c r="M274" i="5"/>
  <c r="AJ274" i="5" s="1"/>
  <c r="L274" i="5"/>
  <c r="H274" i="5"/>
  <c r="I274" i="5" s="1"/>
  <c r="G274" i="5"/>
  <c r="F274" i="5"/>
  <c r="E274" i="5"/>
  <c r="D274" i="5"/>
  <c r="C274" i="5"/>
  <c r="B274" i="5"/>
  <c r="A274" i="5"/>
  <c r="N273" i="5"/>
  <c r="M273" i="5"/>
  <c r="L273" i="5"/>
  <c r="AI273" i="5" s="1"/>
  <c r="H273" i="5"/>
  <c r="I273" i="5" s="1"/>
  <c r="J273" i="5" s="1"/>
  <c r="K273" i="5" s="1"/>
  <c r="G273" i="5"/>
  <c r="F273" i="5"/>
  <c r="E273" i="5"/>
  <c r="D273" i="5"/>
  <c r="C273" i="5"/>
  <c r="B273" i="5"/>
  <c r="T273" i="5" s="1"/>
  <c r="A273" i="5"/>
  <c r="S273" i="5" s="1"/>
  <c r="N272" i="5"/>
  <c r="M272" i="5"/>
  <c r="L272" i="5"/>
  <c r="H272" i="5"/>
  <c r="I272" i="5" s="1"/>
  <c r="J272" i="5" s="1"/>
  <c r="K272" i="5" s="1"/>
  <c r="G272" i="5"/>
  <c r="F272" i="5"/>
  <c r="E272" i="5"/>
  <c r="D272" i="5"/>
  <c r="C272" i="5"/>
  <c r="O272" i="5" s="1"/>
  <c r="P272" i="5" s="1"/>
  <c r="B272" i="5"/>
  <c r="A272" i="5"/>
  <c r="N271" i="5"/>
  <c r="M271" i="5"/>
  <c r="L271" i="5"/>
  <c r="H271" i="5"/>
  <c r="G271" i="5"/>
  <c r="F271" i="5"/>
  <c r="E271" i="5"/>
  <c r="D271" i="5"/>
  <c r="C271" i="5"/>
  <c r="B271" i="5"/>
  <c r="A271" i="5"/>
  <c r="N270" i="5"/>
  <c r="M270" i="5"/>
  <c r="L270" i="5"/>
  <c r="AI270" i="5" s="1"/>
  <c r="H270" i="5"/>
  <c r="I270" i="5" s="1"/>
  <c r="J270" i="5" s="1"/>
  <c r="K270" i="5" s="1"/>
  <c r="G270" i="5"/>
  <c r="F270" i="5"/>
  <c r="E270" i="5"/>
  <c r="D270" i="5"/>
  <c r="C270" i="5"/>
  <c r="B270" i="5"/>
  <c r="A270" i="5"/>
  <c r="N269" i="5"/>
  <c r="M269" i="5"/>
  <c r="L269" i="5"/>
  <c r="AI269" i="5" s="1"/>
  <c r="I269" i="5"/>
  <c r="J269" i="5" s="1"/>
  <c r="K269" i="5" s="1"/>
  <c r="H269" i="5"/>
  <c r="G269" i="5"/>
  <c r="F269" i="5"/>
  <c r="E269" i="5"/>
  <c r="D269" i="5"/>
  <c r="C269" i="5"/>
  <c r="B269" i="5"/>
  <c r="A269" i="5"/>
  <c r="N268" i="5"/>
  <c r="M268" i="5"/>
  <c r="L268" i="5"/>
  <c r="H268" i="5"/>
  <c r="I268" i="5" s="1"/>
  <c r="J268" i="5" s="1"/>
  <c r="K268" i="5" s="1"/>
  <c r="G268" i="5"/>
  <c r="F268" i="5"/>
  <c r="E268" i="5"/>
  <c r="D268" i="5"/>
  <c r="C268" i="5"/>
  <c r="B268" i="5"/>
  <c r="A268" i="5"/>
  <c r="N267" i="5"/>
  <c r="M267" i="5"/>
  <c r="L267" i="5"/>
  <c r="AI267" i="5" s="1"/>
  <c r="H267" i="5"/>
  <c r="I267" i="5" s="1"/>
  <c r="G267" i="5"/>
  <c r="F267" i="5"/>
  <c r="E267" i="5"/>
  <c r="D267" i="5"/>
  <c r="C267" i="5"/>
  <c r="B267" i="5"/>
  <c r="A267" i="5"/>
  <c r="N266" i="5"/>
  <c r="M266" i="5"/>
  <c r="L266" i="5"/>
  <c r="AI266" i="5" s="1"/>
  <c r="I266" i="5"/>
  <c r="J266" i="5" s="1"/>
  <c r="K266" i="5" s="1"/>
  <c r="H266" i="5"/>
  <c r="G266" i="5"/>
  <c r="F266" i="5"/>
  <c r="E266" i="5"/>
  <c r="D266" i="5"/>
  <c r="C266" i="5"/>
  <c r="B266" i="5"/>
  <c r="T266" i="5" s="1"/>
  <c r="A266" i="5"/>
  <c r="S266" i="5" s="1"/>
  <c r="N265" i="5"/>
  <c r="M265" i="5"/>
  <c r="L265" i="5"/>
  <c r="H265" i="5"/>
  <c r="G265" i="5"/>
  <c r="F265" i="5"/>
  <c r="E265" i="5"/>
  <c r="D265" i="5"/>
  <c r="C265" i="5"/>
  <c r="B265" i="5"/>
  <c r="A265" i="5"/>
  <c r="N264" i="5"/>
  <c r="M264" i="5"/>
  <c r="L264" i="5"/>
  <c r="I264" i="5"/>
  <c r="Z264" i="5" s="1"/>
  <c r="H264" i="5"/>
  <c r="G264" i="5"/>
  <c r="F264" i="5"/>
  <c r="E264" i="5"/>
  <c r="D264" i="5"/>
  <c r="C264" i="5"/>
  <c r="B264" i="5"/>
  <c r="A264" i="5"/>
  <c r="N263" i="5"/>
  <c r="M263" i="5"/>
  <c r="L263" i="5"/>
  <c r="I263" i="5"/>
  <c r="J263" i="5" s="1"/>
  <c r="K263" i="5" s="1"/>
  <c r="H263" i="5"/>
  <c r="G263" i="5"/>
  <c r="F263" i="5"/>
  <c r="E263" i="5"/>
  <c r="D263" i="5"/>
  <c r="C263" i="5"/>
  <c r="B263" i="5"/>
  <c r="A263" i="5"/>
  <c r="S263" i="5" s="1"/>
  <c r="N262" i="5"/>
  <c r="M262" i="5"/>
  <c r="AJ262" i="5" s="1"/>
  <c r="L262" i="5"/>
  <c r="H262" i="5"/>
  <c r="I262" i="5" s="1"/>
  <c r="J262" i="5" s="1"/>
  <c r="K262" i="5" s="1"/>
  <c r="G262" i="5"/>
  <c r="F262" i="5"/>
  <c r="E262" i="5"/>
  <c r="D262" i="5"/>
  <c r="C262" i="5"/>
  <c r="B262" i="5"/>
  <c r="A262" i="5"/>
  <c r="N261" i="5"/>
  <c r="M261" i="5"/>
  <c r="L261" i="5"/>
  <c r="AI261" i="5" s="1"/>
  <c r="H261" i="5"/>
  <c r="G261" i="5"/>
  <c r="F261" i="5"/>
  <c r="E261" i="5"/>
  <c r="D261" i="5"/>
  <c r="C261" i="5"/>
  <c r="B261" i="5"/>
  <c r="A261" i="5"/>
  <c r="N260" i="5"/>
  <c r="M260" i="5"/>
  <c r="L260" i="5"/>
  <c r="H260" i="5"/>
  <c r="AC260" i="5" s="1"/>
  <c r="G260" i="5"/>
  <c r="F260" i="5"/>
  <c r="E260" i="5"/>
  <c r="D260" i="5"/>
  <c r="C260" i="5"/>
  <c r="B260" i="5"/>
  <c r="A260" i="5"/>
  <c r="N259" i="5"/>
  <c r="M259" i="5"/>
  <c r="L259" i="5"/>
  <c r="H259" i="5"/>
  <c r="G259" i="5"/>
  <c r="F259" i="5"/>
  <c r="E259" i="5"/>
  <c r="D259" i="5"/>
  <c r="C259" i="5"/>
  <c r="B259" i="5"/>
  <c r="A259" i="5"/>
  <c r="S259" i="5" s="1"/>
  <c r="N258" i="5"/>
  <c r="M258" i="5"/>
  <c r="L258" i="5"/>
  <c r="H258" i="5"/>
  <c r="I258" i="5" s="1"/>
  <c r="J258" i="5" s="1"/>
  <c r="K258" i="5" s="1"/>
  <c r="G258" i="5"/>
  <c r="F258" i="5"/>
  <c r="E258" i="5"/>
  <c r="D258" i="5"/>
  <c r="C258" i="5"/>
  <c r="B258" i="5"/>
  <c r="A258" i="5"/>
  <c r="N257" i="5"/>
  <c r="M257" i="5"/>
  <c r="L257" i="5"/>
  <c r="AI257" i="5" s="1"/>
  <c r="H257" i="5"/>
  <c r="I257" i="5" s="1"/>
  <c r="G257" i="5"/>
  <c r="F257" i="5"/>
  <c r="E257" i="5"/>
  <c r="D257" i="5"/>
  <c r="C257" i="5"/>
  <c r="B257" i="5"/>
  <c r="A257" i="5"/>
  <c r="N256" i="5"/>
  <c r="M256" i="5"/>
  <c r="L256" i="5"/>
  <c r="H256" i="5"/>
  <c r="I256" i="5" s="1"/>
  <c r="J256" i="5" s="1"/>
  <c r="K256" i="5" s="1"/>
  <c r="G256" i="5"/>
  <c r="F256" i="5"/>
  <c r="E256" i="5"/>
  <c r="D256" i="5"/>
  <c r="C256" i="5"/>
  <c r="B256" i="5"/>
  <c r="A256" i="5"/>
  <c r="N255" i="5"/>
  <c r="M255" i="5"/>
  <c r="L255" i="5"/>
  <c r="AI255" i="5" s="1"/>
  <c r="H255" i="5"/>
  <c r="I255" i="5" s="1"/>
  <c r="J255" i="5" s="1"/>
  <c r="K255" i="5" s="1"/>
  <c r="G255" i="5"/>
  <c r="F255" i="5"/>
  <c r="E255" i="5"/>
  <c r="D255" i="5"/>
  <c r="C255" i="5"/>
  <c r="B255" i="5"/>
  <c r="T255" i="5" s="1"/>
  <c r="A255" i="5"/>
  <c r="S255" i="5" s="1"/>
  <c r="N254" i="5"/>
  <c r="M254" i="5"/>
  <c r="AJ254" i="5" s="1"/>
  <c r="L254" i="5"/>
  <c r="H254" i="5"/>
  <c r="I254" i="5" s="1"/>
  <c r="J254" i="5" s="1"/>
  <c r="K254" i="5" s="1"/>
  <c r="G254" i="5"/>
  <c r="F254" i="5"/>
  <c r="E254" i="5"/>
  <c r="D254" i="5"/>
  <c r="O254" i="5" s="1"/>
  <c r="P254" i="5" s="1"/>
  <c r="U254" i="5" s="1"/>
  <c r="W254" i="5" s="1"/>
  <c r="C254" i="5"/>
  <c r="B254" i="5"/>
  <c r="A254" i="5"/>
  <c r="N253" i="5"/>
  <c r="M253" i="5"/>
  <c r="L253" i="5"/>
  <c r="AI253" i="5" s="1"/>
  <c r="H253" i="5"/>
  <c r="I253" i="5" s="1"/>
  <c r="G253" i="5"/>
  <c r="F253" i="5"/>
  <c r="E253" i="5"/>
  <c r="D253" i="5"/>
  <c r="C253" i="5"/>
  <c r="B253" i="5"/>
  <c r="A253" i="5"/>
  <c r="N252" i="5"/>
  <c r="M252" i="5"/>
  <c r="AJ252" i="5" s="1"/>
  <c r="L252" i="5"/>
  <c r="H252" i="5"/>
  <c r="I252" i="5" s="1"/>
  <c r="J252" i="5" s="1"/>
  <c r="K252" i="5" s="1"/>
  <c r="G252" i="5"/>
  <c r="F252" i="5"/>
  <c r="E252" i="5"/>
  <c r="D252" i="5"/>
  <c r="C252" i="5"/>
  <c r="B252" i="5"/>
  <c r="A252" i="5"/>
  <c r="N251" i="5"/>
  <c r="M251" i="5"/>
  <c r="L251" i="5"/>
  <c r="H251" i="5"/>
  <c r="I251" i="5" s="1"/>
  <c r="J251" i="5" s="1"/>
  <c r="K251" i="5" s="1"/>
  <c r="G251" i="5"/>
  <c r="F251" i="5"/>
  <c r="E251" i="5"/>
  <c r="D251" i="5"/>
  <c r="C251" i="5"/>
  <c r="B251" i="5"/>
  <c r="A251" i="5"/>
  <c r="N250" i="5"/>
  <c r="M250" i="5"/>
  <c r="AJ250" i="5" s="1"/>
  <c r="L250" i="5"/>
  <c r="H250" i="5"/>
  <c r="I250" i="5" s="1"/>
  <c r="J250" i="5" s="1"/>
  <c r="K250" i="5" s="1"/>
  <c r="G250" i="5"/>
  <c r="F250" i="5"/>
  <c r="E250" i="5"/>
  <c r="D250" i="5"/>
  <c r="C250" i="5"/>
  <c r="B250" i="5"/>
  <c r="A250" i="5"/>
  <c r="N249" i="5"/>
  <c r="M249" i="5"/>
  <c r="L249" i="5"/>
  <c r="AI249" i="5" s="1"/>
  <c r="H249" i="5"/>
  <c r="G249" i="5"/>
  <c r="F249" i="5"/>
  <c r="E249" i="5"/>
  <c r="D249" i="5"/>
  <c r="C249" i="5"/>
  <c r="B249" i="5"/>
  <c r="T249" i="5" s="1"/>
  <c r="A249" i="5"/>
  <c r="S249" i="5" s="1"/>
  <c r="N248" i="5"/>
  <c r="M248" i="5"/>
  <c r="AJ248" i="5" s="1"/>
  <c r="L248" i="5"/>
  <c r="H248" i="5"/>
  <c r="I248" i="5" s="1"/>
  <c r="J248" i="5" s="1"/>
  <c r="K248" i="5" s="1"/>
  <c r="G248" i="5"/>
  <c r="F248" i="5"/>
  <c r="E248" i="5"/>
  <c r="D248" i="5"/>
  <c r="C248" i="5"/>
  <c r="B248" i="5"/>
  <c r="A248" i="5"/>
  <c r="S248" i="5" s="1"/>
  <c r="N247" i="5"/>
  <c r="M247" i="5"/>
  <c r="L247" i="5"/>
  <c r="H247" i="5"/>
  <c r="G247" i="5"/>
  <c r="F247" i="5"/>
  <c r="E247" i="5"/>
  <c r="D247" i="5"/>
  <c r="C247" i="5"/>
  <c r="B247" i="5"/>
  <c r="A247" i="5"/>
  <c r="S247" i="5" s="1"/>
  <c r="N246" i="5"/>
  <c r="M246" i="5"/>
  <c r="AJ246" i="5" s="1"/>
  <c r="L246" i="5"/>
  <c r="H246" i="5"/>
  <c r="G246" i="5"/>
  <c r="F246" i="5"/>
  <c r="E246" i="5"/>
  <c r="D246" i="5"/>
  <c r="O246" i="5" s="1"/>
  <c r="P246" i="5" s="1"/>
  <c r="C246" i="5"/>
  <c r="B246" i="5"/>
  <c r="A246" i="5"/>
  <c r="S246" i="5" s="1"/>
  <c r="N245" i="5"/>
  <c r="M245" i="5"/>
  <c r="L245" i="5"/>
  <c r="H245" i="5"/>
  <c r="AC245" i="5" s="1"/>
  <c r="G245" i="5"/>
  <c r="F245" i="5"/>
  <c r="E245" i="5"/>
  <c r="D245" i="5"/>
  <c r="C245" i="5"/>
  <c r="B245" i="5"/>
  <c r="A245" i="5"/>
  <c r="N244" i="5"/>
  <c r="M244" i="5"/>
  <c r="L244" i="5"/>
  <c r="AI244" i="5" s="1"/>
  <c r="I244" i="5"/>
  <c r="J244" i="5" s="1"/>
  <c r="K244" i="5" s="1"/>
  <c r="H244" i="5"/>
  <c r="G244" i="5"/>
  <c r="F244" i="5"/>
  <c r="E244" i="5"/>
  <c r="D244" i="5"/>
  <c r="C244" i="5"/>
  <c r="B244" i="5"/>
  <c r="A244" i="5"/>
  <c r="N243" i="5"/>
  <c r="AK243" i="5" s="1"/>
  <c r="M243" i="5"/>
  <c r="L243" i="5"/>
  <c r="AI243" i="5" s="1"/>
  <c r="H243" i="5"/>
  <c r="I243" i="5" s="1"/>
  <c r="J243" i="5" s="1"/>
  <c r="K243" i="5" s="1"/>
  <c r="G243" i="5"/>
  <c r="F243" i="5"/>
  <c r="E243" i="5"/>
  <c r="D243" i="5"/>
  <c r="C243" i="5"/>
  <c r="B243" i="5"/>
  <c r="T243" i="5" s="1"/>
  <c r="A243" i="5"/>
  <c r="N242" i="5"/>
  <c r="AK242" i="5" s="1"/>
  <c r="M242" i="5"/>
  <c r="L242" i="5"/>
  <c r="I242" i="5"/>
  <c r="J242" i="5" s="1"/>
  <c r="K242" i="5" s="1"/>
  <c r="H242" i="5"/>
  <c r="G242" i="5"/>
  <c r="F242" i="5"/>
  <c r="E242" i="5"/>
  <c r="D242" i="5"/>
  <c r="C242" i="5"/>
  <c r="O242" i="5" s="1"/>
  <c r="P242" i="5" s="1"/>
  <c r="U242" i="5" s="1"/>
  <c r="W242" i="5" s="1"/>
  <c r="B242" i="5"/>
  <c r="A242" i="5"/>
  <c r="N241" i="5"/>
  <c r="M241" i="5"/>
  <c r="L241" i="5"/>
  <c r="I241" i="5"/>
  <c r="H241" i="5"/>
  <c r="G241" i="5"/>
  <c r="F241" i="5"/>
  <c r="E241" i="5"/>
  <c r="D241" i="5"/>
  <c r="C241" i="5"/>
  <c r="B241" i="5"/>
  <c r="A241" i="5"/>
  <c r="N240" i="5"/>
  <c r="M240" i="5"/>
  <c r="L240" i="5"/>
  <c r="H240" i="5"/>
  <c r="I240" i="5" s="1"/>
  <c r="J240" i="5" s="1"/>
  <c r="K240" i="5" s="1"/>
  <c r="G240" i="5"/>
  <c r="F240" i="5"/>
  <c r="E240" i="5"/>
  <c r="D240" i="5"/>
  <c r="C240" i="5"/>
  <c r="B240" i="5"/>
  <c r="T240" i="5" s="1"/>
  <c r="A240" i="5"/>
  <c r="S240" i="5" s="1"/>
  <c r="N239" i="5"/>
  <c r="M239" i="5"/>
  <c r="L239" i="5"/>
  <c r="AI239" i="5" s="1"/>
  <c r="H239" i="5"/>
  <c r="I239" i="5" s="1"/>
  <c r="J239" i="5" s="1"/>
  <c r="K239" i="5" s="1"/>
  <c r="G239" i="5"/>
  <c r="F239" i="5"/>
  <c r="E239" i="5"/>
  <c r="D239" i="5"/>
  <c r="O239" i="5" s="1"/>
  <c r="P239" i="5" s="1"/>
  <c r="U239" i="5" s="1"/>
  <c r="W239" i="5" s="1"/>
  <c r="C239" i="5"/>
  <c r="B239" i="5"/>
  <c r="T239" i="5" s="1"/>
  <c r="A239" i="5"/>
  <c r="N238" i="5"/>
  <c r="M238" i="5"/>
  <c r="L238" i="5"/>
  <c r="H238" i="5"/>
  <c r="I238" i="5" s="1"/>
  <c r="J238" i="5" s="1"/>
  <c r="K238" i="5" s="1"/>
  <c r="G238" i="5"/>
  <c r="F238" i="5"/>
  <c r="E238" i="5"/>
  <c r="D238" i="5"/>
  <c r="C238" i="5"/>
  <c r="B238" i="5"/>
  <c r="A238" i="5"/>
  <c r="N237" i="5"/>
  <c r="M237" i="5"/>
  <c r="L237" i="5"/>
  <c r="H237" i="5"/>
  <c r="I237" i="5" s="1"/>
  <c r="J237" i="5" s="1"/>
  <c r="K237" i="5" s="1"/>
  <c r="G237" i="5"/>
  <c r="F237" i="5"/>
  <c r="E237" i="5"/>
  <c r="D237" i="5"/>
  <c r="C237" i="5"/>
  <c r="B237" i="5"/>
  <c r="A237" i="5"/>
  <c r="N236" i="5"/>
  <c r="M236" i="5"/>
  <c r="AJ236" i="5" s="1"/>
  <c r="L236" i="5"/>
  <c r="AI236" i="5" s="1"/>
  <c r="H236" i="5"/>
  <c r="I236" i="5" s="1"/>
  <c r="J236" i="5" s="1"/>
  <c r="K236" i="5" s="1"/>
  <c r="G236" i="5"/>
  <c r="F236" i="5"/>
  <c r="E236" i="5"/>
  <c r="D236" i="5"/>
  <c r="C236" i="5"/>
  <c r="B236" i="5"/>
  <c r="T236" i="5" s="1"/>
  <c r="A236" i="5"/>
  <c r="N235" i="5"/>
  <c r="M235" i="5"/>
  <c r="L235" i="5"/>
  <c r="AI235" i="5" s="1"/>
  <c r="H235" i="5"/>
  <c r="I235" i="5" s="1"/>
  <c r="J235" i="5" s="1"/>
  <c r="K235" i="5" s="1"/>
  <c r="G235" i="5"/>
  <c r="F235" i="5"/>
  <c r="E235" i="5"/>
  <c r="D235" i="5"/>
  <c r="O235" i="5" s="1"/>
  <c r="P235" i="5" s="1"/>
  <c r="U235" i="5" s="1"/>
  <c r="W235" i="5" s="1"/>
  <c r="C235" i="5"/>
  <c r="B235" i="5"/>
  <c r="T235" i="5" s="1"/>
  <c r="A235" i="5"/>
  <c r="N234" i="5"/>
  <c r="M234" i="5"/>
  <c r="L234" i="5"/>
  <c r="H234" i="5"/>
  <c r="I234" i="5" s="1"/>
  <c r="G234" i="5"/>
  <c r="F234" i="5"/>
  <c r="E234" i="5"/>
  <c r="D234" i="5"/>
  <c r="C234" i="5"/>
  <c r="B234" i="5"/>
  <c r="T234" i="5" s="1"/>
  <c r="A234" i="5"/>
  <c r="N233" i="5"/>
  <c r="M233" i="5"/>
  <c r="L233" i="5"/>
  <c r="H233" i="5"/>
  <c r="I233" i="5" s="1"/>
  <c r="Z233" i="5" s="1"/>
  <c r="G233" i="5"/>
  <c r="F233" i="5"/>
  <c r="E233" i="5"/>
  <c r="D233" i="5"/>
  <c r="C233" i="5"/>
  <c r="B233" i="5"/>
  <c r="A233" i="5"/>
  <c r="N232" i="5"/>
  <c r="M232" i="5"/>
  <c r="L232" i="5"/>
  <c r="H232" i="5"/>
  <c r="I232" i="5" s="1"/>
  <c r="J232" i="5" s="1"/>
  <c r="K232" i="5" s="1"/>
  <c r="G232" i="5"/>
  <c r="F232" i="5"/>
  <c r="E232" i="5"/>
  <c r="D232" i="5"/>
  <c r="C232" i="5"/>
  <c r="O232" i="5" s="1"/>
  <c r="P232" i="5" s="1"/>
  <c r="B232" i="5"/>
  <c r="T232" i="5" s="1"/>
  <c r="A232" i="5"/>
  <c r="S232" i="5" s="1"/>
  <c r="N231" i="5"/>
  <c r="M231" i="5"/>
  <c r="L231" i="5"/>
  <c r="H231" i="5"/>
  <c r="I231" i="5" s="1"/>
  <c r="J231" i="5" s="1"/>
  <c r="K231" i="5" s="1"/>
  <c r="G231" i="5"/>
  <c r="F231" i="5"/>
  <c r="E231" i="5"/>
  <c r="D231" i="5"/>
  <c r="C231" i="5"/>
  <c r="B231" i="5"/>
  <c r="A231" i="5"/>
  <c r="S231" i="5" s="1"/>
  <c r="N230" i="5"/>
  <c r="M230" i="5"/>
  <c r="L230" i="5"/>
  <c r="H230" i="5"/>
  <c r="I230" i="5" s="1"/>
  <c r="J230" i="5" s="1"/>
  <c r="K230" i="5" s="1"/>
  <c r="G230" i="5"/>
  <c r="F230" i="5"/>
  <c r="E230" i="5"/>
  <c r="D230" i="5"/>
  <c r="C230" i="5"/>
  <c r="B230" i="5"/>
  <c r="A230" i="5"/>
  <c r="N229" i="5"/>
  <c r="M229" i="5"/>
  <c r="L229" i="5"/>
  <c r="I229" i="5"/>
  <c r="J229" i="5" s="1"/>
  <c r="K229" i="5" s="1"/>
  <c r="H229" i="5"/>
  <c r="G229" i="5"/>
  <c r="F229" i="5"/>
  <c r="E229" i="5"/>
  <c r="D229" i="5"/>
  <c r="C229" i="5"/>
  <c r="B229" i="5"/>
  <c r="T229" i="5" s="1"/>
  <c r="A229" i="5"/>
  <c r="N228" i="5"/>
  <c r="M228" i="5"/>
  <c r="L228" i="5"/>
  <c r="H228" i="5"/>
  <c r="I228" i="5" s="1"/>
  <c r="J228" i="5" s="1"/>
  <c r="K228" i="5" s="1"/>
  <c r="G228" i="5"/>
  <c r="F228" i="5"/>
  <c r="E228" i="5"/>
  <c r="D228" i="5"/>
  <c r="C228" i="5"/>
  <c r="B228" i="5"/>
  <c r="T228" i="5" s="1"/>
  <c r="A228" i="5"/>
  <c r="N227" i="5"/>
  <c r="M227" i="5"/>
  <c r="L227" i="5"/>
  <c r="I227" i="5"/>
  <c r="J227" i="5" s="1"/>
  <c r="K227" i="5" s="1"/>
  <c r="H227" i="5"/>
  <c r="G227" i="5"/>
  <c r="F227" i="5"/>
  <c r="E227" i="5"/>
  <c r="D227" i="5"/>
  <c r="C227" i="5"/>
  <c r="B227" i="5"/>
  <c r="A227" i="5"/>
  <c r="N226" i="5"/>
  <c r="M226" i="5"/>
  <c r="L226" i="5"/>
  <c r="H226" i="5"/>
  <c r="I226" i="5" s="1"/>
  <c r="J226" i="5" s="1"/>
  <c r="K226" i="5" s="1"/>
  <c r="G226" i="5"/>
  <c r="F226" i="5"/>
  <c r="E226" i="5"/>
  <c r="D226" i="5"/>
  <c r="C226" i="5"/>
  <c r="B226" i="5"/>
  <c r="A226" i="5"/>
  <c r="N225" i="5"/>
  <c r="M225" i="5"/>
  <c r="L225" i="5"/>
  <c r="H225" i="5"/>
  <c r="I225" i="5" s="1"/>
  <c r="J225" i="5" s="1"/>
  <c r="K225" i="5" s="1"/>
  <c r="G225" i="5"/>
  <c r="F225" i="5"/>
  <c r="E225" i="5"/>
  <c r="D225" i="5"/>
  <c r="C225" i="5"/>
  <c r="O225" i="5" s="1"/>
  <c r="P225" i="5" s="1"/>
  <c r="U225" i="5" s="1"/>
  <c r="W225" i="5" s="1"/>
  <c r="B225" i="5"/>
  <c r="A225" i="5"/>
  <c r="N224" i="5"/>
  <c r="M224" i="5"/>
  <c r="L224" i="5"/>
  <c r="H224" i="5"/>
  <c r="G224" i="5"/>
  <c r="F224" i="5"/>
  <c r="E224" i="5"/>
  <c r="D224" i="5"/>
  <c r="O224" i="5" s="1"/>
  <c r="P224" i="5" s="1"/>
  <c r="U224" i="5" s="1"/>
  <c r="W224" i="5" s="1"/>
  <c r="C224" i="5"/>
  <c r="B224" i="5"/>
  <c r="A224" i="5"/>
  <c r="N223" i="5"/>
  <c r="M223" i="5"/>
  <c r="L223" i="5"/>
  <c r="AI223" i="5" s="1"/>
  <c r="H223" i="5"/>
  <c r="I223" i="5" s="1"/>
  <c r="J223" i="5" s="1"/>
  <c r="K223" i="5" s="1"/>
  <c r="G223" i="5"/>
  <c r="F223" i="5"/>
  <c r="E223" i="5"/>
  <c r="D223" i="5"/>
  <c r="C223" i="5"/>
  <c r="B223" i="5"/>
  <c r="A223" i="5"/>
  <c r="N222" i="5"/>
  <c r="M222" i="5"/>
  <c r="L222" i="5"/>
  <c r="H222" i="5"/>
  <c r="I222" i="5" s="1"/>
  <c r="J222" i="5" s="1"/>
  <c r="K222" i="5" s="1"/>
  <c r="G222" i="5"/>
  <c r="F222" i="5"/>
  <c r="E222" i="5"/>
  <c r="D222" i="5"/>
  <c r="C222" i="5"/>
  <c r="B222" i="5"/>
  <c r="A222" i="5"/>
  <c r="N221" i="5"/>
  <c r="M221" i="5"/>
  <c r="L221" i="5"/>
  <c r="AI221" i="5" s="1"/>
  <c r="H221" i="5"/>
  <c r="I221" i="5" s="1"/>
  <c r="J221" i="5" s="1"/>
  <c r="K221" i="5" s="1"/>
  <c r="G221" i="5"/>
  <c r="F221" i="5"/>
  <c r="E221" i="5"/>
  <c r="D221" i="5"/>
  <c r="C221" i="5"/>
  <c r="B221" i="5"/>
  <c r="A221" i="5"/>
  <c r="N220" i="5"/>
  <c r="M220" i="5"/>
  <c r="L220" i="5"/>
  <c r="H220" i="5"/>
  <c r="G220" i="5"/>
  <c r="F220" i="5"/>
  <c r="E220" i="5"/>
  <c r="D220" i="5"/>
  <c r="C220" i="5"/>
  <c r="B220" i="5"/>
  <c r="A220" i="5"/>
  <c r="S220" i="5" s="1"/>
  <c r="N219" i="5"/>
  <c r="M219" i="5"/>
  <c r="L219" i="5"/>
  <c r="AI219" i="5" s="1"/>
  <c r="H219" i="5"/>
  <c r="I219" i="5" s="1"/>
  <c r="G219" i="5"/>
  <c r="F219" i="5"/>
  <c r="E219" i="5"/>
  <c r="D219" i="5"/>
  <c r="C219" i="5"/>
  <c r="O219" i="5" s="1"/>
  <c r="P219" i="5" s="1"/>
  <c r="U219" i="5" s="1"/>
  <c r="W219" i="5" s="1"/>
  <c r="B219" i="5"/>
  <c r="A219" i="5"/>
  <c r="N218" i="5"/>
  <c r="M218" i="5"/>
  <c r="L218" i="5"/>
  <c r="H218" i="5"/>
  <c r="I218" i="5" s="1"/>
  <c r="J218" i="5" s="1"/>
  <c r="K218" i="5" s="1"/>
  <c r="G218" i="5"/>
  <c r="F218" i="5"/>
  <c r="E218" i="5"/>
  <c r="D218" i="5"/>
  <c r="C218" i="5"/>
  <c r="B218" i="5"/>
  <c r="A218" i="5"/>
  <c r="S218" i="5" s="1"/>
  <c r="N217" i="5"/>
  <c r="M217" i="5"/>
  <c r="L217" i="5"/>
  <c r="H217" i="5"/>
  <c r="I217" i="5" s="1"/>
  <c r="J217" i="5" s="1"/>
  <c r="K217" i="5" s="1"/>
  <c r="G217" i="5"/>
  <c r="F217" i="5"/>
  <c r="E217" i="5"/>
  <c r="D217" i="5"/>
  <c r="C217" i="5"/>
  <c r="B217" i="5"/>
  <c r="A217" i="5"/>
  <c r="S217" i="5" s="1"/>
  <c r="N216" i="5"/>
  <c r="M216" i="5"/>
  <c r="L216" i="5"/>
  <c r="H216" i="5"/>
  <c r="I216" i="5" s="1"/>
  <c r="G216" i="5"/>
  <c r="F216" i="5"/>
  <c r="E216" i="5"/>
  <c r="D216" i="5"/>
  <c r="C216" i="5"/>
  <c r="B216" i="5"/>
  <c r="A216" i="5"/>
  <c r="N215" i="5"/>
  <c r="M215" i="5"/>
  <c r="L215" i="5"/>
  <c r="I215" i="5"/>
  <c r="J215" i="5" s="1"/>
  <c r="K215" i="5" s="1"/>
  <c r="H215" i="5"/>
  <c r="G215" i="5"/>
  <c r="F215" i="5"/>
  <c r="E215" i="5"/>
  <c r="D215" i="5"/>
  <c r="C215" i="5"/>
  <c r="B215" i="5"/>
  <c r="A215" i="5"/>
  <c r="N214" i="5"/>
  <c r="M214" i="5"/>
  <c r="L214" i="5"/>
  <c r="AI214" i="5" s="1"/>
  <c r="H214" i="5"/>
  <c r="I214" i="5" s="1"/>
  <c r="J214" i="5" s="1"/>
  <c r="K214" i="5" s="1"/>
  <c r="G214" i="5"/>
  <c r="F214" i="5"/>
  <c r="E214" i="5"/>
  <c r="D214" i="5"/>
  <c r="C214" i="5"/>
  <c r="B214" i="5"/>
  <c r="A214" i="5"/>
  <c r="N213" i="5"/>
  <c r="M213" i="5"/>
  <c r="L213" i="5"/>
  <c r="H213" i="5"/>
  <c r="I213" i="5" s="1"/>
  <c r="G213" i="5"/>
  <c r="F213" i="5"/>
  <c r="E213" i="5"/>
  <c r="D213" i="5"/>
  <c r="O213" i="5" s="1"/>
  <c r="P213" i="5" s="1"/>
  <c r="U213" i="5" s="1"/>
  <c r="W213" i="5" s="1"/>
  <c r="C213" i="5"/>
  <c r="B213" i="5"/>
  <c r="A213" i="5"/>
  <c r="N212" i="5"/>
  <c r="M212" i="5"/>
  <c r="L212" i="5"/>
  <c r="AI212" i="5" s="1"/>
  <c r="H212" i="5"/>
  <c r="I212" i="5" s="1"/>
  <c r="G212" i="5"/>
  <c r="F212" i="5"/>
  <c r="E212" i="5"/>
  <c r="D212" i="5"/>
  <c r="C212" i="5"/>
  <c r="B212" i="5"/>
  <c r="T212" i="5" s="1"/>
  <c r="A212" i="5"/>
  <c r="S212" i="5" s="1"/>
  <c r="N211" i="5"/>
  <c r="M211" i="5"/>
  <c r="L211" i="5"/>
  <c r="H211" i="5"/>
  <c r="I211" i="5" s="1"/>
  <c r="J211" i="5" s="1"/>
  <c r="K211" i="5" s="1"/>
  <c r="G211" i="5"/>
  <c r="F211" i="5"/>
  <c r="E211" i="5"/>
  <c r="D211" i="5"/>
  <c r="C211" i="5"/>
  <c r="B211" i="5"/>
  <c r="A211" i="5"/>
  <c r="N210" i="5"/>
  <c r="M210" i="5"/>
  <c r="L210" i="5"/>
  <c r="AI210" i="5" s="1"/>
  <c r="H210" i="5"/>
  <c r="I210" i="5" s="1"/>
  <c r="J210" i="5" s="1"/>
  <c r="K210" i="5" s="1"/>
  <c r="G210" i="5"/>
  <c r="F210" i="5"/>
  <c r="E210" i="5"/>
  <c r="D210" i="5"/>
  <c r="C210" i="5"/>
  <c r="B210" i="5"/>
  <c r="A210" i="5"/>
  <c r="N209" i="5"/>
  <c r="M209" i="5"/>
  <c r="L209" i="5"/>
  <c r="H209" i="5"/>
  <c r="I209" i="5" s="1"/>
  <c r="J209" i="5" s="1"/>
  <c r="K209" i="5" s="1"/>
  <c r="G209" i="5"/>
  <c r="F209" i="5"/>
  <c r="E209" i="5"/>
  <c r="D209" i="5"/>
  <c r="O209" i="5" s="1"/>
  <c r="P209" i="5" s="1"/>
  <c r="U209" i="5" s="1"/>
  <c r="W209" i="5" s="1"/>
  <c r="C209" i="5"/>
  <c r="B209" i="5"/>
  <c r="A209" i="5"/>
  <c r="N208" i="5"/>
  <c r="M208" i="5"/>
  <c r="L208" i="5"/>
  <c r="AI208" i="5" s="1"/>
  <c r="H208" i="5"/>
  <c r="I208" i="5" s="1"/>
  <c r="J208" i="5" s="1"/>
  <c r="K208" i="5" s="1"/>
  <c r="G208" i="5"/>
  <c r="F208" i="5"/>
  <c r="E208" i="5"/>
  <c r="D208" i="5"/>
  <c r="C208" i="5"/>
  <c r="B208" i="5"/>
  <c r="A208" i="5"/>
  <c r="S208" i="5" s="1"/>
  <c r="N207" i="5"/>
  <c r="M207" i="5"/>
  <c r="L207" i="5"/>
  <c r="H207" i="5"/>
  <c r="I207" i="5" s="1"/>
  <c r="J207" i="5" s="1"/>
  <c r="K207" i="5" s="1"/>
  <c r="G207" i="5"/>
  <c r="F207" i="5"/>
  <c r="E207" i="5"/>
  <c r="D207" i="5"/>
  <c r="C207" i="5"/>
  <c r="B207" i="5"/>
  <c r="A207" i="5"/>
  <c r="N206" i="5"/>
  <c r="M206" i="5"/>
  <c r="L206" i="5"/>
  <c r="AI206" i="5" s="1"/>
  <c r="H206" i="5"/>
  <c r="I206" i="5" s="1"/>
  <c r="G206" i="5"/>
  <c r="F206" i="5"/>
  <c r="E206" i="5"/>
  <c r="D206" i="5"/>
  <c r="C206" i="5"/>
  <c r="B206" i="5"/>
  <c r="T206" i="5" s="1"/>
  <c r="A206" i="5"/>
  <c r="N205" i="5"/>
  <c r="M205" i="5"/>
  <c r="L205" i="5"/>
  <c r="I205" i="5"/>
  <c r="H205" i="5"/>
  <c r="G205" i="5"/>
  <c r="F205" i="5"/>
  <c r="E205" i="5"/>
  <c r="D205" i="5"/>
  <c r="C205" i="5"/>
  <c r="B205" i="5"/>
  <c r="A205" i="5"/>
  <c r="N204" i="5"/>
  <c r="AK204" i="5" s="1"/>
  <c r="M204" i="5"/>
  <c r="AJ204" i="5" s="1"/>
  <c r="L204" i="5"/>
  <c r="H204" i="5"/>
  <c r="I204" i="5" s="1"/>
  <c r="J204" i="5" s="1"/>
  <c r="K204" i="5" s="1"/>
  <c r="G204" i="5"/>
  <c r="F204" i="5"/>
  <c r="E204" i="5"/>
  <c r="D204" i="5"/>
  <c r="C204" i="5"/>
  <c r="B204" i="5"/>
  <c r="A204" i="5"/>
  <c r="S204" i="5" s="1"/>
  <c r="N203" i="5"/>
  <c r="M203" i="5"/>
  <c r="L203" i="5"/>
  <c r="H203" i="5"/>
  <c r="I203" i="5" s="1"/>
  <c r="J203" i="5" s="1"/>
  <c r="K203" i="5" s="1"/>
  <c r="G203" i="5"/>
  <c r="F203" i="5"/>
  <c r="E203" i="5"/>
  <c r="D203" i="5"/>
  <c r="C203" i="5"/>
  <c r="B203" i="5"/>
  <c r="A203" i="5"/>
  <c r="N202" i="5"/>
  <c r="AK202" i="5" s="1"/>
  <c r="M202" i="5"/>
  <c r="AJ202" i="5" s="1"/>
  <c r="L202" i="5"/>
  <c r="H202" i="5"/>
  <c r="I202" i="5" s="1"/>
  <c r="J202" i="5" s="1"/>
  <c r="K202" i="5" s="1"/>
  <c r="G202" i="5"/>
  <c r="F202" i="5"/>
  <c r="E202" i="5"/>
  <c r="D202" i="5"/>
  <c r="C202" i="5"/>
  <c r="B202" i="5"/>
  <c r="T202" i="5" s="1"/>
  <c r="A202" i="5"/>
  <c r="N201" i="5"/>
  <c r="M201" i="5"/>
  <c r="L201" i="5"/>
  <c r="H201" i="5"/>
  <c r="I201" i="5" s="1"/>
  <c r="J201" i="5" s="1"/>
  <c r="K201" i="5" s="1"/>
  <c r="G201" i="5"/>
  <c r="F201" i="5"/>
  <c r="E201" i="5"/>
  <c r="D201" i="5"/>
  <c r="C201" i="5"/>
  <c r="B201" i="5"/>
  <c r="A201" i="5"/>
  <c r="N200" i="5"/>
  <c r="M200" i="5"/>
  <c r="L200" i="5"/>
  <c r="H200" i="5"/>
  <c r="I200" i="5" s="1"/>
  <c r="G200" i="5"/>
  <c r="F200" i="5"/>
  <c r="E200" i="5"/>
  <c r="D200" i="5"/>
  <c r="C200" i="5"/>
  <c r="B200" i="5"/>
  <c r="A200" i="5"/>
  <c r="N199" i="5"/>
  <c r="M199" i="5"/>
  <c r="AJ199" i="5" s="1"/>
  <c r="L199" i="5"/>
  <c r="H199" i="5"/>
  <c r="G199" i="5"/>
  <c r="F199" i="5"/>
  <c r="E199" i="5"/>
  <c r="D199" i="5"/>
  <c r="C199" i="5"/>
  <c r="B199" i="5"/>
  <c r="A199" i="5"/>
  <c r="N198" i="5"/>
  <c r="AK198" i="5" s="1"/>
  <c r="M198" i="5"/>
  <c r="AJ198" i="5" s="1"/>
  <c r="L198" i="5"/>
  <c r="AI198" i="5" s="1"/>
  <c r="H198" i="5"/>
  <c r="I198" i="5" s="1"/>
  <c r="J198" i="5" s="1"/>
  <c r="K198" i="5" s="1"/>
  <c r="G198" i="5"/>
  <c r="F198" i="5"/>
  <c r="E198" i="5"/>
  <c r="D198" i="5"/>
  <c r="O198" i="5" s="1"/>
  <c r="P198" i="5" s="1"/>
  <c r="U198" i="5" s="1"/>
  <c r="W198" i="5" s="1"/>
  <c r="C198" i="5"/>
  <c r="B198" i="5"/>
  <c r="A198" i="5"/>
  <c r="N197" i="5"/>
  <c r="M197" i="5"/>
  <c r="L197" i="5"/>
  <c r="H197" i="5"/>
  <c r="I197" i="5" s="1"/>
  <c r="J197" i="5" s="1"/>
  <c r="K197" i="5" s="1"/>
  <c r="G197" i="5"/>
  <c r="F197" i="5"/>
  <c r="E197" i="5"/>
  <c r="D197" i="5"/>
  <c r="C197" i="5"/>
  <c r="B197" i="5"/>
  <c r="A197" i="5"/>
  <c r="N196" i="5"/>
  <c r="M196" i="5"/>
  <c r="L196" i="5"/>
  <c r="H196" i="5"/>
  <c r="I196" i="5" s="1"/>
  <c r="J196" i="5" s="1"/>
  <c r="K196" i="5" s="1"/>
  <c r="G196" i="5"/>
  <c r="F196" i="5"/>
  <c r="E196" i="5"/>
  <c r="D196" i="5"/>
  <c r="C196" i="5"/>
  <c r="B196" i="5"/>
  <c r="A196" i="5"/>
  <c r="N195" i="5"/>
  <c r="AK195" i="5" s="1"/>
  <c r="M195" i="5"/>
  <c r="L195" i="5"/>
  <c r="H195" i="5"/>
  <c r="I195" i="5" s="1"/>
  <c r="J195" i="5" s="1"/>
  <c r="K195" i="5" s="1"/>
  <c r="G195" i="5"/>
  <c r="F195" i="5"/>
  <c r="E195" i="5"/>
  <c r="D195" i="5"/>
  <c r="C195" i="5"/>
  <c r="B195" i="5"/>
  <c r="A195" i="5"/>
  <c r="N194" i="5"/>
  <c r="AK194" i="5" s="1"/>
  <c r="M194" i="5"/>
  <c r="AJ194" i="5" s="1"/>
  <c r="L194" i="5"/>
  <c r="AI194" i="5" s="1"/>
  <c r="H194" i="5"/>
  <c r="I194" i="5" s="1"/>
  <c r="J194" i="5" s="1"/>
  <c r="K194" i="5" s="1"/>
  <c r="G194" i="5"/>
  <c r="F194" i="5"/>
  <c r="E194" i="5"/>
  <c r="D194" i="5"/>
  <c r="C194" i="5"/>
  <c r="B194" i="5"/>
  <c r="A194" i="5"/>
  <c r="N193" i="5"/>
  <c r="M193" i="5"/>
  <c r="L193" i="5"/>
  <c r="H193" i="5"/>
  <c r="I193" i="5" s="1"/>
  <c r="G193" i="5"/>
  <c r="F193" i="5"/>
  <c r="E193" i="5"/>
  <c r="D193" i="5"/>
  <c r="C193" i="5"/>
  <c r="B193" i="5"/>
  <c r="A193" i="5"/>
  <c r="N192" i="5"/>
  <c r="AK192" i="5" s="1"/>
  <c r="M192" i="5"/>
  <c r="L192" i="5"/>
  <c r="H192" i="5"/>
  <c r="I192" i="5" s="1"/>
  <c r="J192" i="5" s="1"/>
  <c r="K192" i="5" s="1"/>
  <c r="G192" i="5"/>
  <c r="F192" i="5"/>
  <c r="E192" i="5"/>
  <c r="D192" i="5"/>
  <c r="C192" i="5"/>
  <c r="B192" i="5"/>
  <c r="T192" i="5" s="1"/>
  <c r="A192" i="5"/>
  <c r="N191" i="5"/>
  <c r="M191" i="5"/>
  <c r="L191" i="5"/>
  <c r="H191" i="5"/>
  <c r="I191" i="5" s="1"/>
  <c r="J191" i="5" s="1"/>
  <c r="K191" i="5" s="1"/>
  <c r="G191" i="5"/>
  <c r="F191" i="5"/>
  <c r="E191" i="5"/>
  <c r="D191" i="5"/>
  <c r="C191" i="5"/>
  <c r="B191" i="5"/>
  <c r="A191" i="5"/>
  <c r="N190" i="5"/>
  <c r="AK190" i="5" s="1"/>
  <c r="M190" i="5"/>
  <c r="AJ190" i="5" s="1"/>
  <c r="L190" i="5"/>
  <c r="H190" i="5"/>
  <c r="I190" i="5" s="1"/>
  <c r="J190" i="5" s="1"/>
  <c r="K190" i="5" s="1"/>
  <c r="G190" i="5"/>
  <c r="F190" i="5"/>
  <c r="E190" i="5"/>
  <c r="D190" i="5"/>
  <c r="C190" i="5"/>
  <c r="B190" i="5"/>
  <c r="A190" i="5"/>
  <c r="N189" i="5"/>
  <c r="M189" i="5"/>
  <c r="L189" i="5"/>
  <c r="AI189" i="5" s="1"/>
  <c r="H189" i="5"/>
  <c r="I189" i="5" s="1"/>
  <c r="G189" i="5"/>
  <c r="F189" i="5"/>
  <c r="E189" i="5"/>
  <c r="D189" i="5"/>
  <c r="C189" i="5"/>
  <c r="B189" i="5"/>
  <c r="A189" i="5"/>
  <c r="S189" i="5" s="1"/>
  <c r="N188" i="5"/>
  <c r="AK188" i="5" s="1"/>
  <c r="M188" i="5"/>
  <c r="L188" i="5"/>
  <c r="H188" i="5"/>
  <c r="G188" i="5"/>
  <c r="F188" i="5"/>
  <c r="E188" i="5"/>
  <c r="D188" i="5"/>
  <c r="O188" i="5" s="1"/>
  <c r="P188" i="5" s="1"/>
  <c r="U188" i="5" s="1"/>
  <c r="W188" i="5" s="1"/>
  <c r="C188" i="5"/>
  <c r="B188" i="5"/>
  <c r="A188" i="5"/>
  <c r="AI187" i="5"/>
  <c r="N187" i="5"/>
  <c r="M187" i="5"/>
  <c r="L187" i="5"/>
  <c r="H187" i="5"/>
  <c r="G187" i="5"/>
  <c r="F187" i="5"/>
  <c r="E187" i="5"/>
  <c r="D187" i="5"/>
  <c r="C187" i="5"/>
  <c r="B187" i="5"/>
  <c r="A187" i="5"/>
  <c r="S187" i="5" s="1"/>
  <c r="AI186" i="5"/>
  <c r="N186" i="5"/>
  <c r="AK186" i="5" s="1"/>
  <c r="M186" i="5"/>
  <c r="AJ186" i="5" s="1"/>
  <c r="L186" i="5"/>
  <c r="H186" i="5"/>
  <c r="I186" i="5" s="1"/>
  <c r="J186" i="5" s="1"/>
  <c r="K186" i="5" s="1"/>
  <c r="G186" i="5"/>
  <c r="F186" i="5"/>
  <c r="E186" i="5"/>
  <c r="D186" i="5"/>
  <c r="C186" i="5"/>
  <c r="B186" i="5"/>
  <c r="A186" i="5"/>
  <c r="S186" i="5" s="1"/>
  <c r="AI185" i="5"/>
  <c r="N185" i="5"/>
  <c r="M185" i="5"/>
  <c r="L185" i="5"/>
  <c r="H185" i="5"/>
  <c r="I185" i="5" s="1"/>
  <c r="J185" i="5" s="1"/>
  <c r="K185" i="5" s="1"/>
  <c r="G185" i="5"/>
  <c r="F185" i="5"/>
  <c r="E185" i="5"/>
  <c r="D185" i="5"/>
  <c r="C185" i="5"/>
  <c r="O185" i="5" s="1"/>
  <c r="P185" i="5" s="1"/>
  <c r="U185" i="5" s="1"/>
  <c r="W185" i="5" s="1"/>
  <c r="B185" i="5"/>
  <c r="A185" i="5"/>
  <c r="AI184" i="5"/>
  <c r="N184" i="5"/>
  <c r="M184" i="5"/>
  <c r="L184" i="5"/>
  <c r="H184" i="5"/>
  <c r="I184" i="5" s="1"/>
  <c r="G184" i="5"/>
  <c r="F184" i="5"/>
  <c r="E184" i="5"/>
  <c r="D184" i="5"/>
  <c r="C184" i="5"/>
  <c r="B184" i="5"/>
  <c r="A184" i="5"/>
  <c r="AI183" i="5"/>
  <c r="N183" i="5"/>
  <c r="AK183" i="5" s="1"/>
  <c r="M183" i="5"/>
  <c r="L183" i="5"/>
  <c r="H183" i="5"/>
  <c r="I183" i="5" s="1"/>
  <c r="J183" i="5" s="1"/>
  <c r="K183" i="5" s="1"/>
  <c r="G183" i="5"/>
  <c r="F183" i="5"/>
  <c r="E183" i="5"/>
  <c r="D183" i="5"/>
  <c r="C183" i="5"/>
  <c r="B183" i="5"/>
  <c r="T183" i="5" s="1"/>
  <c r="A183" i="5"/>
  <c r="AI182" i="5"/>
  <c r="N182" i="5"/>
  <c r="M182" i="5"/>
  <c r="L182" i="5"/>
  <c r="H182" i="5"/>
  <c r="I182" i="5" s="1"/>
  <c r="J182" i="5" s="1"/>
  <c r="K182" i="5" s="1"/>
  <c r="G182" i="5"/>
  <c r="F182" i="5"/>
  <c r="E182" i="5"/>
  <c r="D182" i="5"/>
  <c r="C182" i="5"/>
  <c r="O182" i="5" s="1"/>
  <c r="P182" i="5" s="1"/>
  <c r="U182" i="5" s="1"/>
  <c r="W182" i="5" s="1"/>
  <c r="B182" i="5"/>
  <c r="T182" i="5" s="1"/>
  <c r="A182" i="5"/>
  <c r="S182" i="5" s="1"/>
  <c r="AI181" i="5"/>
  <c r="N181" i="5"/>
  <c r="M181" i="5"/>
  <c r="L181" i="5"/>
  <c r="H181" i="5"/>
  <c r="I181" i="5" s="1"/>
  <c r="J181" i="5" s="1"/>
  <c r="K181" i="5" s="1"/>
  <c r="G181" i="5"/>
  <c r="F181" i="5"/>
  <c r="E181" i="5"/>
  <c r="D181" i="5"/>
  <c r="C181" i="5"/>
  <c r="B181" i="5"/>
  <c r="A181" i="5"/>
  <c r="AI180" i="5"/>
  <c r="N180" i="5"/>
  <c r="M180" i="5"/>
  <c r="L180" i="5"/>
  <c r="H180" i="5"/>
  <c r="I180" i="5" s="1"/>
  <c r="J180" i="5" s="1"/>
  <c r="K180" i="5" s="1"/>
  <c r="G180" i="5"/>
  <c r="F180" i="5"/>
  <c r="E180" i="5"/>
  <c r="D180" i="5"/>
  <c r="C180" i="5"/>
  <c r="O180" i="5" s="1"/>
  <c r="P180" i="5" s="1"/>
  <c r="B180" i="5"/>
  <c r="A180" i="5"/>
  <c r="AI179" i="5"/>
  <c r="N179" i="5"/>
  <c r="M179" i="5"/>
  <c r="L179" i="5"/>
  <c r="H179" i="5"/>
  <c r="G179" i="5"/>
  <c r="F179" i="5"/>
  <c r="E179" i="5"/>
  <c r="D179" i="5"/>
  <c r="C179" i="5"/>
  <c r="B179" i="5"/>
  <c r="A179" i="5"/>
  <c r="AI178" i="5"/>
  <c r="N178" i="5"/>
  <c r="M178" i="5"/>
  <c r="L178" i="5"/>
  <c r="H178" i="5"/>
  <c r="I178" i="5" s="1"/>
  <c r="Z178" i="5" s="1"/>
  <c r="G178" i="5"/>
  <c r="F178" i="5"/>
  <c r="E178" i="5"/>
  <c r="D178" i="5"/>
  <c r="C178" i="5"/>
  <c r="B178" i="5"/>
  <c r="A178" i="5"/>
  <c r="AI177" i="5"/>
  <c r="N177" i="5"/>
  <c r="AK177" i="5" s="1"/>
  <c r="M177" i="5"/>
  <c r="L177" i="5"/>
  <c r="H177" i="5"/>
  <c r="G177" i="5"/>
  <c r="F177" i="5"/>
  <c r="E177" i="5"/>
  <c r="D177" i="5"/>
  <c r="C177" i="5"/>
  <c r="B177" i="5"/>
  <c r="A177" i="5"/>
  <c r="AI176" i="5"/>
  <c r="N176" i="5"/>
  <c r="M176" i="5"/>
  <c r="AJ176" i="5" s="1"/>
  <c r="L176" i="5"/>
  <c r="I176" i="5"/>
  <c r="J176" i="5" s="1"/>
  <c r="K176" i="5" s="1"/>
  <c r="H176" i="5"/>
  <c r="G176" i="5"/>
  <c r="F176" i="5"/>
  <c r="E176" i="5"/>
  <c r="D176" i="5"/>
  <c r="C176" i="5"/>
  <c r="B176" i="5"/>
  <c r="T176" i="5" s="1"/>
  <c r="A176" i="5"/>
  <c r="S176" i="5" s="1"/>
  <c r="AI175" i="5"/>
  <c r="N175" i="5"/>
  <c r="M175" i="5"/>
  <c r="L175" i="5"/>
  <c r="H175" i="5"/>
  <c r="I175" i="5" s="1"/>
  <c r="J175" i="5" s="1"/>
  <c r="K175" i="5" s="1"/>
  <c r="G175" i="5"/>
  <c r="F175" i="5"/>
  <c r="E175" i="5"/>
  <c r="D175" i="5"/>
  <c r="C175" i="5"/>
  <c r="B175" i="5"/>
  <c r="A175" i="5"/>
  <c r="S175" i="5" s="1"/>
  <c r="AI174" i="5"/>
  <c r="N174" i="5"/>
  <c r="AK174" i="5" s="1"/>
  <c r="M174" i="5"/>
  <c r="L174" i="5"/>
  <c r="H174" i="5"/>
  <c r="I174" i="5" s="1"/>
  <c r="Z174" i="5" s="1"/>
  <c r="G174" i="5"/>
  <c r="F174" i="5"/>
  <c r="E174" i="5"/>
  <c r="D174" i="5"/>
  <c r="O174" i="5" s="1"/>
  <c r="P174" i="5" s="1"/>
  <c r="U174" i="5" s="1"/>
  <c r="W174" i="5" s="1"/>
  <c r="C174" i="5"/>
  <c r="B174" i="5"/>
  <c r="A174" i="5"/>
  <c r="AI173" i="5"/>
  <c r="N173" i="5"/>
  <c r="M173" i="5"/>
  <c r="L173" i="5"/>
  <c r="I173" i="5"/>
  <c r="J173" i="5" s="1"/>
  <c r="K173" i="5" s="1"/>
  <c r="H173" i="5"/>
  <c r="G173" i="5"/>
  <c r="F173" i="5"/>
  <c r="E173" i="5"/>
  <c r="D173" i="5"/>
  <c r="C173" i="5"/>
  <c r="B173" i="5"/>
  <c r="A173" i="5"/>
  <c r="AI172" i="5"/>
  <c r="N172" i="5"/>
  <c r="M172" i="5"/>
  <c r="L172" i="5"/>
  <c r="H172" i="5"/>
  <c r="G172" i="5"/>
  <c r="F172" i="5"/>
  <c r="E172" i="5"/>
  <c r="D172" i="5"/>
  <c r="O172" i="5" s="1"/>
  <c r="P172" i="5" s="1"/>
  <c r="C172" i="5"/>
  <c r="B172" i="5"/>
  <c r="A172" i="5"/>
  <c r="S172" i="5" s="1"/>
  <c r="AI171" i="5"/>
  <c r="N171" i="5"/>
  <c r="M171" i="5"/>
  <c r="L171" i="5"/>
  <c r="H171" i="5"/>
  <c r="I171" i="5" s="1"/>
  <c r="Z171" i="5" s="1"/>
  <c r="G171" i="5"/>
  <c r="F171" i="5"/>
  <c r="E171" i="5"/>
  <c r="D171" i="5"/>
  <c r="C171" i="5"/>
  <c r="B171" i="5"/>
  <c r="A171" i="5"/>
  <c r="AI170" i="5"/>
  <c r="N170" i="5"/>
  <c r="M170" i="5"/>
  <c r="L170" i="5"/>
  <c r="H170" i="5"/>
  <c r="I170" i="5" s="1"/>
  <c r="J170" i="5" s="1"/>
  <c r="K170" i="5" s="1"/>
  <c r="G170" i="5"/>
  <c r="F170" i="5"/>
  <c r="E170" i="5"/>
  <c r="D170" i="5"/>
  <c r="C170" i="5"/>
  <c r="B170" i="5"/>
  <c r="A170" i="5"/>
  <c r="AI169" i="5"/>
  <c r="N169" i="5"/>
  <c r="M169" i="5"/>
  <c r="L169" i="5"/>
  <c r="H169" i="5"/>
  <c r="G169" i="5"/>
  <c r="F169" i="5"/>
  <c r="E169" i="5"/>
  <c r="D169" i="5"/>
  <c r="C169" i="5"/>
  <c r="B169" i="5"/>
  <c r="A169" i="5"/>
  <c r="AI168" i="5"/>
  <c r="N168" i="5"/>
  <c r="AK168" i="5" s="1"/>
  <c r="M168" i="5"/>
  <c r="AJ168" i="5" s="1"/>
  <c r="L168" i="5"/>
  <c r="I168" i="5"/>
  <c r="J168" i="5" s="1"/>
  <c r="K168" i="5" s="1"/>
  <c r="H168" i="5"/>
  <c r="G168" i="5"/>
  <c r="F168" i="5"/>
  <c r="E168" i="5"/>
  <c r="D168" i="5"/>
  <c r="C168" i="5"/>
  <c r="B168" i="5"/>
  <c r="A168" i="5"/>
  <c r="AI167" i="5"/>
  <c r="N167" i="5"/>
  <c r="M167" i="5"/>
  <c r="L167" i="5"/>
  <c r="H167" i="5"/>
  <c r="I167" i="5" s="1"/>
  <c r="J167" i="5" s="1"/>
  <c r="K167" i="5" s="1"/>
  <c r="G167" i="5"/>
  <c r="F167" i="5"/>
  <c r="E167" i="5"/>
  <c r="D167" i="5"/>
  <c r="O167" i="5" s="1"/>
  <c r="P167" i="5" s="1"/>
  <c r="C167" i="5"/>
  <c r="B167" i="5"/>
  <c r="T167" i="5" s="1"/>
  <c r="A167" i="5"/>
  <c r="AI166" i="5"/>
  <c r="N166" i="5"/>
  <c r="M166" i="5"/>
  <c r="L166" i="5"/>
  <c r="H166" i="5"/>
  <c r="I166" i="5" s="1"/>
  <c r="G166" i="5"/>
  <c r="F166" i="5"/>
  <c r="E166" i="5"/>
  <c r="D166" i="5"/>
  <c r="C166" i="5"/>
  <c r="O166" i="5" s="1"/>
  <c r="P166" i="5" s="1"/>
  <c r="U166" i="5" s="1"/>
  <c r="W166" i="5" s="1"/>
  <c r="B166" i="5"/>
  <c r="A166" i="5"/>
  <c r="AI165" i="5"/>
  <c r="N165" i="5"/>
  <c r="AK165" i="5" s="1"/>
  <c r="M165" i="5"/>
  <c r="L165" i="5"/>
  <c r="H165" i="5"/>
  <c r="I165" i="5" s="1"/>
  <c r="J165" i="5" s="1"/>
  <c r="K165" i="5" s="1"/>
  <c r="G165" i="5"/>
  <c r="F165" i="5"/>
  <c r="E165" i="5"/>
  <c r="D165" i="5"/>
  <c r="C165" i="5"/>
  <c r="B165" i="5"/>
  <c r="A165" i="5"/>
  <c r="S165" i="5" s="1"/>
  <c r="AI164" i="5"/>
  <c r="N164" i="5"/>
  <c r="M164" i="5"/>
  <c r="AJ164" i="5" s="1"/>
  <c r="L164" i="5"/>
  <c r="H164" i="5"/>
  <c r="I164" i="5" s="1"/>
  <c r="J164" i="5" s="1"/>
  <c r="K164" i="5" s="1"/>
  <c r="G164" i="5"/>
  <c r="F164" i="5"/>
  <c r="E164" i="5"/>
  <c r="D164" i="5"/>
  <c r="C164" i="5"/>
  <c r="B164" i="5"/>
  <c r="T164" i="5" s="1"/>
  <c r="A164" i="5"/>
  <c r="S164" i="5" s="1"/>
  <c r="AI163" i="5"/>
  <c r="N163" i="5"/>
  <c r="M163" i="5"/>
  <c r="L163" i="5"/>
  <c r="H163" i="5"/>
  <c r="I163" i="5" s="1"/>
  <c r="J163" i="5" s="1"/>
  <c r="K163" i="5" s="1"/>
  <c r="G163" i="5"/>
  <c r="F163" i="5"/>
  <c r="E163" i="5"/>
  <c r="D163" i="5"/>
  <c r="C163" i="5"/>
  <c r="B163" i="5"/>
  <c r="T163" i="5" s="1"/>
  <c r="A163" i="5"/>
  <c r="AI162" i="5"/>
  <c r="N162" i="5"/>
  <c r="M162" i="5"/>
  <c r="AJ162" i="5" s="1"/>
  <c r="L162" i="5"/>
  <c r="H162" i="5"/>
  <c r="I162" i="5" s="1"/>
  <c r="G162" i="5"/>
  <c r="F162" i="5"/>
  <c r="E162" i="5"/>
  <c r="D162" i="5"/>
  <c r="C162" i="5"/>
  <c r="O162" i="5" s="1"/>
  <c r="P162" i="5" s="1"/>
  <c r="B162" i="5"/>
  <c r="A162" i="5"/>
  <c r="AI161" i="5"/>
  <c r="N161" i="5"/>
  <c r="M161" i="5"/>
  <c r="L161" i="5"/>
  <c r="H161" i="5"/>
  <c r="G161" i="5"/>
  <c r="F161" i="5"/>
  <c r="E161" i="5"/>
  <c r="D161" i="5"/>
  <c r="C161" i="5"/>
  <c r="B161" i="5"/>
  <c r="A161" i="5"/>
  <c r="AI160" i="5"/>
  <c r="N160" i="5"/>
  <c r="M160" i="5"/>
  <c r="L160" i="5"/>
  <c r="H160" i="5"/>
  <c r="I160" i="5" s="1"/>
  <c r="J160" i="5" s="1"/>
  <c r="K160" i="5" s="1"/>
  <c r="G160" i="5"/>
  <c r="F160" i="5"/>
  <c r="E160" i="5"/>
  <c r="D160" i="5"/>
  <c r="C160" i="5"/>
  <c r="B160" i="5"/>
  <c r="A160" i="5"/>
  <c r="AI159" i="5"/>
  <c r="N159" i="5"/>
  <c r="M159" i="5"/>
  <c r="AJ159" i="5" s="1"/>
  <c r="L159" i="5"/>
  <c r="H159" i="5"/>
  <c r="I159" i="5" s="1"/>
  <c r="J159" i="5" s="1"/>
  <c r="K159" i="5" s="1"/>
  <c r="G159" i="5"/>
  <c r="F159" i="5"/>
  <c r="E159" i="5"/>
  <c r="D159" i="5"/>
  <c r="C159" i="5"/>
  <c r="B159" i="5"/>
  <c r="A159" i="5"/>
  <c r="AI158" i="5"/>
  <c r="N158" i="5"/>
  <c r="AK158" i="5" s="1"/>
  <c r="M158" i="5"/>
  <c r="L158" i="5"/>
  <c r="H158" i="5"/>
  <c r="G158" i="5"/>
  <c r="F158" i="5"/>
  <c r="E158" i="5"/>
  <c r="D158" i="5"/>
  <c r="C158" i="5"/>
  <c r="B158" i="5"/>
  <c r="T158" i="5" s="1"/>
  <c r="A158" i="5"/>
  <c r="AI157" i="5"/>
  <c r="N157" i="5"/>
  <c r="M157" i="5"/>
  <c r="L157" i="5"/>
  <c r="H157" i="5"/>
  <c r="I157" i="5" s="1"/>
  <c r="J157" i="5" s="1"/>
  <c r="K157" i="5" s="1"/>
  <c r="G157" i="5"/>
  <c r="F157" i="5"/>
  <c r="E157" i="5"/>
  <c r="D157" i="5"/>
  <c r="C157" i="5"/>
  <c r="B157" i="5"/>
  <c r="A157" i="5"/>
  <c r="S157" i="5" s="1"/>
  <c r="AI156" i="5"/>
  <c r="N156" i="5"/>
  <c r="AK156" i="5" s="1"/>
  <c r="M156" i="5"/>
  <c r="L156" i="5"/>
  <c r="I156" i="5"/>
  <c r="J156" i="5" s="1"/>
  <c r="K156" i="5" s="1"/>
  <c r="H156" i="5"/>
  <c r="G156" i="5"/>
  <c r="F156" i="5"/>
  <c r="E156" i="5"/>
  <c r="D156" i="5"/>
  <c r="C156" i="5"/>
  <c r="O156" i="5" s="1"/>
  <c r="P156" i="5" s="1"/>
  <c r="B156" i="5"/>
  <c r="A156" i="5"/>
  <c r="S156" i="5" s="1"/>
  <c r="AI155" i="5"/>
  <c r="N155" i="5"/>
  <c r="M155" i="5"/>
  <c r="L155" i="5"/>
  <c r="H155" i="5"/>
  <c r="I155" i="5" s="1"/>
  <c r="J155" i="5" s="1"/>
  <c r="K155" i="5" s="1"/>
  <c r="G155" i="5"/>
  <c r="F155" i="5"/>
  <c r="E155" i="5"/>
  <c r="D155" i="5"/>
  <c r="C155" i="5"/>
  <c r="B155" i="5"/>
  <c r="A155" i="5"/>
  <c r="AI154" i="5"/>
  <c r="N154" i="5"/>
  <c r="M154" i="5"/>
  <c r="L154" i="5"/>
  <c r="H154" i="5"/>
  <c r="I154" i="5" s="1"/>
  <c r="G154" i="5"/>
  <c r="F154" i="5"/>
  <c r="E154" i="5"/>
  <c r="D154" i="5"/>
  <c r="C154" i="5"/>
  <c r="B154" i="5"/>
  <c r="A154" i="5"/>
  <c r="AI153" i="5"/>
  <c r="N153" i="5"/>
  <c r="M153" i="5"/>
  <c r="L153" i="5"/>
  <c r="H153" i="5"/>
  <c r="I153" i="5" s="1"/>
  <c r="J153" i="5" s="1"/>
  <c r="K153" i="5" s="1"/>
  <c r="G153" i="5"/>
  <c r="F153" i="5"/>
  <c r="E153" i="5"/>
  <c r="D153" i="5"/>
  <c r="C153" i="5"/>
  <c r="B153" i="5"/>
  <c r="T153" i="5" s="1"/>
  <c r="A153" i="5"/>
  <c r="AI152" i="5"/>
  <c r="N152" i="5"/>
  <c r="M152" i="5"/>
  <c r="L152" i="5"/>
  <c r="H152" i="5"/>
  <c r="I152" i="5" s="1"/>
  <c r="J152" i="5" s="1"/>
  <c r="K152" i="5" s="1"/>
  <c r="G152" i="5"/>
  <c r="F152" i="5"/>
  <c r="E152" i="5"/>
  <c r="D152" i="5"/>
  <c r="C152" i="5"/>
  <c r="B152" i="5"/>
  <c r="A152" i="5"/>
  <c r="AI151" i="5"/>
  <c r="N151" i="5"/>
  <c r="M151" i="5"/>
  <c r="L151" i="5"/>
  <c r="H151" i="5"/>
  <c r="I151" i="5" s="1"/>
  <c r="J151" i="5" s="1"/>
  <c r="K151" i="5" s="1"/>
  <c r="G151" i="5"/>
  <c r="F151" i="5"/>
  <c r="E151" i="5"/>
  <c r="D151" i="5"/>
  <c r="C151" i="5"/>
  <c r="B151" i="5"/>
  <c r="A151" i="5"/>
  <c r="AI150" i="5"/>
  <c r="N150" i="5"/>
  <c r="AK150" i="5" s="1"/>
  <c r="M150" i="5"/>
  <c r="L150" i="5"/>
  <c r="H150" i="5"/>
  <c r="I150" i="5" s="1"/>
  <c r="G150" i="5"/>
  <c r="F150" i="5"/>
  <c r="E150" i="5"/>
  <c r="D150" i="5"/>
  <c r="C150" i="5"/>
  <c r="B150" i="5"/>
  <c r="A150" i="5"/>
  <c r="AI149" i="5"/>
  <c r="N149" i="5"/>
  <c r="M149" i="5"/>
  <c r="L149" i="5"/>
  <c r="H149" i="5"/>
  <c r="I149" i="5" s="1"/>
  <c r="J149" i="5" s="1"/>
  <c r="K149" i="5" s="1"/>
  <c r="G149" i="5"/>
  <c r="F149" i="5"/>
  <c r="E149" i="5"/>
  <c r="D149" i="5"/>
  <c r="C149" i="5"/>
  <c r="B149" i="5"/>
  <c r="T149" i="5" s="1"/>
  <c r="A149" i="5"/>
  <c r="S149" i="5" s="1"/>
  <c r="AI148" i="5"/>
  <c r="N148" i="5"/>
  <c r="M148" i="5"/>
  <c r="AJ148" i="5" s="1"/>
  <c r="L148" i="5"/>
  <c r="H148" i="5"/>
  <c r="I148" i="5" s="1"/>
  <c r="J148" i="5" s="1"/>
  <c r="K148" i="5" s="1"/>
  <c r="G148" i="5"/>
  <c r="F148" i="5"/>
  <c r="E148" i="5"/>
  <c r="D148" i="5"/>
  <c r="C148" i="5"/>
  <c r="B148" i="5"/>
  <c r="A148" i="5"/>
  <c r="AI147" i="5"/>
  <c r="N147" i="5"/>
  <c r="M147" i="5"/>
  <c r="L147" i="5"/>
  <c r="H147" i="5"/>
  <c r="I147" i="5" s="1"/>
  <c r="J147" i="5" s="1"/>
  <c r="K147" i="5" s="1"/>
  <c r="G147" i="5"/>
  <c r="F147" i="5"/>
  <c r="E147" i="5"/>
  <c r="D147" i="5"/>
  <c r="C147" i="5"/>
  <c r="B147" i="5"/>
  <c r="A147" i="5"/>
  <c r="AI146" i="5"/>
  <c r="N146" i="5"/>
  <c r="M146" i="5"/>
  <c r="L146" i="5"/>
  <c r="H146" i="5"/>
  <c r="I146" i="5" s="1"/>
  <c r="J146" i="5" s="1"/>
  <c r="K146" i="5" s="1"/>
  <c r="G146" i="5"/>
  <c r="F146" i="5"/>
  <c r="E146" i="5"/>
  <c r="D146" i="5"/>
  <c r="C146" i="5"/>
  <c r="B146" i="5"/>
  <c r="T146" i="5" s="1"/>
  <c r="A146" i="5"/>
  <c r="AI145" i="5"/>
  <c r="N145" i="5"/>
  <c r="AK145" i="5" s="1"/>
  <c r="M145" i="5"/>
  <c r="L145" i="5"/>
  <c r="H145" i="5"/>
  <c r="I145" i="5" s="1"/>
  <c r="J145" i="5" s="1"/>
  <c r="K145" i="5" s="1"/>
  <c r="G145" i="5"/>
  <c r="F145" i="5"/>
  <c r="E145" i="5"/>
  <c r="D145" i="5"/>
  <c r="C145" i="5"/>
  <c r="B145" i="5"/>
  <c r="A145" i="5"/>
  <c r="S145" i="5" s="1"/>
  <c r="AI144" i="5"/>
  <c r="N144" i="5"/>
  <c r="AK144" i="5" s="1"/>
  <c r="M144" i="5"/>
  <c r="L144" i="5"/>
  <c r="H144" i="5"/>
  <c r="I144" i="5" s="1"/>
  <c r="J144" i="5" s="1"/>
  <c r="K144" i="5" s="1"/>
  <c r="G144" i="5"/>
  <c r="F144" i="5"/>
  <c r="E144" i="5"/>
  <c r="D144" i="5"/>
  <c r="C144" i="5"/>
  <c r="O144" i="5" s="1"/>
  <c r="P144" i="5" s="1"/>
  <c r="U144" i="5" s="1"/>
  <c r="W144" i="5" s="1"/>
  <c r="B144" i="5"/>
  <c r="A144" i="5"/>
  <c r="S144" i="5" s="1"/>
  <c r="AI143" i="5"/>
  <c r="N143" i="5"/>
  <c r="M143" i="5"/>
  <c r="L143" i="5"/>
  <c r="H143" i="5"/>
  <c r="G143" i="5"/>
  <c r="F143" i="5"/>
  <c r="E143" i="5"/>
  <c r="D143" i="5"/>
  <c r="C143" i="5"/>
  <c r="B143" i="5"/>
  <c r="A143" i="5"/>
  <c r="AI142" i="5"/>
  <c r="N142" i="5"/>
  <c r="M142" i="5"/>
  <c r="L142" i="5"/>
  <c r="H142" i="5"/>
  <c r="I142" i="5" s="1"/>
  <c r="J142" i="5" s="1"/>
  <c r="K142" i="5" s="1"/>
  <c r="G142" i="5"/>
  <c r="F142" i="5"/>
  <c r="E142" i="5"/>
  <c r="D142" i="5"/>
  <c r="C142" i="5"/>
  <c r="B142" i="5"/>
  <c r="A142" i="5"/>
  <c r="AI141" i="5"/>
  <c r="N141" i="5"/>
  <c r="M141" i="5"/>
  <c r="L141" i="5"/>
  <c r="H141" i="5"/>
  <c r="I141" i="5" s="1"/>
  <c r="J141" i="5" s="1"/>
  <c r="K141" i="5" s="1"/>
  <c r="G141" i="5"/>
  <c r="F141" i="5"/>
  <c r="E141" i="5"/>
  <c r="D141" i="5"/>
  <c r="C141" i="5"/>
  <c r="B141" i="5"/>
  <c r="A141" i="5"/>
  <c r="S141" i="5" s="1"/>
  <c r="AI140" i="5"/>
  <c r="N140" i="5"/>
  <c r="M140" i="5"/>
  <c r="L140" i="5"/>
  <c r="H140" i="5"/>
  <c r="I140" i="5" s="1"/>
  <c r="J140" i="5" s="1"/>
  <c r="K140" i="5" s="1"/>
  <c r="G140" i="5"/>
  <c r="F140" i="5"/>
  <c r="E140" i="5"/>
  <c r="D140" i="5"/>
  <c r="C140" i="5"/>
  <c r="B140" i="5"/>
  <c r="A140" i="5"/>
  <c r="S140" i="5" s="1"/>
  <c r="AI139" i="5"/>
  <c r="N139" i="5"/>
  <c r="AK139" i="5" s="1"/>
  <c r="M139" i="5"/>
  <c r="L139" i="5"/>
  <c r="H139" i="5"/>
  <c r="G139" i="5"/>
  <c r="F139" i="5"/>
  <c r="E139" i="5"/>
  <c r="D139" i="5"/>
  <c r="C139" i="5"/>
  <c r="B139" i="5"/>
  <c r="A139" i="5"/>
  <c r="AI138" i="5"/>
  <c r="N138" i="5"/>
  <c r="M138" i="5"/>
  <c r="L138" i="5"/>
  <c r="H138" i="5"/>
  <c r="I138" i="5" s="1"/>
  <c r="J138" i="5" s="1"/>
  <c r="K138" i="5" s="1"/>
  <c r="G138" i="5"/>
  <c r="F138" i="5"/>
  <c r="E138" i="5"/>
  <c r="D138" i="5"/>
  <c r="C138" i="5"/>
  <c r="O138" i="5" s="1"/>
  <c r="P138" i="5" s="1"/>
  <c r="U138" i="5" s="1"/>
  <c r="W138" i="5" s="1"/>
  <c r="B138" i="5"/>
  <c r="T138" i="5" s="1"/>
  <c r="A138" i="5"/>
  <c r="S138" i="5" s="1"/>
  <c r="AI137" i="5"/>
  <c r="N137" i="5"/>
  <c r="M137" i="5"/>
  <c r="AJ137" i="5" s="1"/>
  <c r="L137" i="5"/>
  <c r="H137" i="5"/>
  <c r="I137" i="5" s="1"/>
  <c r="J137" i="5" s="1"/>
  <c r="K137" i="5" s="1"/>
  <c r="G137" i="5"/>
  <c r="F137" i="5"/>
  <c r="E137" i="5"/>
  <c r="D137" i="5"/>
  <c r="C137" i="5"/>
  <c r="B137" i="5"/>
  <c r="A137" i="5"/>
  <c r="S137" i="5" s="1"/>
  <c r="AI136" i="5"/>
  <c r="N136" i="5"/>
  <c r="M136" i="5"/>
  <c r="AJ136" i="5" s="1"/>
  <c r="L136" i="5"/>
  <c r="H136" i="5"/>
  <c r="I136" i="5" s="1"/>
  <c r="J136" i="5" s="1"/>
  <c r="K136" i="5" s="1"/>
  <c r="G136" i="5"/>
  <c r="F136" i="5"/>
  <c r="E136" i="5"/>
  <c r="D136" i="5"/>
  <c r="O136" i="5" s="1"/>
  <c r="P136" i="5" s="1"/>
  <c r="U136" i="5" s="1"/>
  <c r="W136" i="5" s="1"/>
  <c r="C136" i="5"/>
  <c r="B136" i="5"/>
  <c r="A136" i="5"/>
  <c r="AI135" i="5"/>
  <c r="N135" i="5"/>
  <c r="M135" i="5"/>
  <c r="L135" i="5"/>
  <c r="H135" i="5"/>
  <c r="I135" i="5" s="1"/>
  <c r="J135" i="5" s="1"/>
  <c r="K135" i="5" s="1"/>
  <c r="G135" i="5"/>
  <c r="F135" i="5"/>
  <c r="E135" i="5"/>
  <c r="D135" i="5"/>
  <c r="C135" i="5"/>
  <c r="B135" i="5"/>
  <c r="T135" i="5" s="1"/>
  <c r="A135" i="5"/>
  <c r="S135" i="5" s="1"/>
  <c r="AI134" i="5"/>
  <c r="N134" i="5"/>
  <c r="M134" i="5"/>
  <c r="L134" i="5"/>
  <c r="H134" i="5"/>
  <c r="I134" i="5" s="1"/>
  <c r="J134" i="5" s="1"/>
  <c r="K134" i="5" s="1"/>
  <c r="G134" i="5"/>
  <c r="F134" i="5"/>
  <c r="E134" i="5"/>
  <c r="D134" i="5"/>
  <c r="C134" i="5"/>
  <c r="B134" i="5"/>
  <c r="A134" i="5"/>
  <c r="AI133" i="5"/>
  <c r="N133" i="5"/>
  <c r="M133" i="5"/>
  <c r="L133" i="5"/>
  <c r="H133" i="5"/>
  <c r="I133" i="5" s="1"/>
  <c r="J133" i="5" s="1"/>
  <c r="K133" i="5" s="1"/>
  <c r="G133" i="5"/>
  <c r="F133" i="5"/>
  <c r="E133" i="5"/>
  <c r="D133" i="5"/>
  <c r="C133" i="5"/>
  <c r="B133" i="5"/>
  <c r="A133" i="5"/>
  <c r="AI132" i="5"/>
  <c r="N132" i="5"/>
  <c r="AK132" i="5" s="1"/>
  <c r="M132" i="5"/>
  <c r="AJ132" i="5" s="1"/>
  <c r="L132" i="5"/>
  <c r="H132" i="5"/>
  <c r="I132" i="5" s="1"/>
  <c r="J132" i="5" s="1"/>
  <c r="K132" i="5" s="1"/>
  <c r="G132" i="5"/>
  <c r="F132" i="5"/>
  <c r="E132" i="5"/>
  <c r="D132" i="5"/>
  <c r="C132" i="5"/>
  <c r="B132" i="5"/>
  <c r="A132" i="5"/>
  <c r="AI131" i="5"/>
  <c r="N131" i="5"/>
  <c r="AK131" i="5" s="1"/>
  <c r="M131" i="5"/>
  <c r="L131" i="5"/>
  <c r="H131" i="5"/>
  <c r="I131" i="5" s="1"/>
  <c r="J131" i="5" s="1"/>
  <c r="K131" i="5" s="1"/>
  <c r="G131" i="5"/>
  <c r="F131" i="5"/>
  <c r="E131" i="5"/>
  <c r="D131" i="5"/>
  <c r="C131" i="5"/>
  <c r="B131" i="5"/>
  <c r="A131" i="5"/>
  <c r="S131" i="5" s="1"/>
  <c r="AI130" i="5"/>
  <c r="N130" i="5"/>
  <c r="M130" i="5"/>
  <c r="AJ130" i="5" s="1"/>
  <c r="L130" i="5"/>
  <c r="H130" i="5"/>
  <c r="I130" i="5" s="1"/>
  <c r="G130" i="5"/>
  <c r="F130" i="5"/>
  <c r="E130" i="5"/>
  <c r="D130" i="5"/>
  <c r="C130" i="5"/>
  <c r="B130" i="5"/>
  <c r="A130" i="5"/>
  <c r="AI129" i="5"/>
  <c r="N129" i="5"/>
  <c r="M129" i="5"/>
  <c r="AJ129" i="5" s="1"/>
  <c r="L129" i="5"/>
  <c r="H129" i="5"/>
  <c r="I129" i="5" s="1"/>
  <c r="J129" i="5" s="1"/>
  <c r="K129" i="5" s="1"/>
  <c r="G129" i="5"/>
  <c r="F129" i="5"/>
  <c r="E129" i="5"/>
  <c r="D129" i="5"/>
  <c r="C129" i="5"/>
  <c r="B129" i="5"/>
  <c r="T129" i="5" s="1"/>
  <c r="A129" i="5"/>
  <c r="AI128" i="5"/>
  <c r="N128" i="5"/>
  <c r="M128" i="5"/>
  <c r="L128" i="5"/>
  <c r="H128" i="5"/>
  <c r="I128" i="5" s="1"/>
  <c r="J128" i="5" s="1"/>
  <c r="K128" i="5" s="1"/>
  <c r="G128" i="5"/>
  <c r="F128" i="5"/>
  <c r="E128" i="5"/>
  <c r="D128" i="5"/>
  <c r="C128" i="5"/>
  <c r="B128" i="5"/>
  <c r="A128" i="5"/>
  <c r="AI127" i="5"/>
  <c r="N127" i="5"/>
  <c r="AK127" i="5" s="1"/>
  <c r="M127" i="5"/>
  <c r="L127" i="5"/>
  <c r="H127" i="5"/>
  <c r="I127" i="5" s="1"/>
  <c r="J127" i="5" s="1"/>
  <c r="K127" i="5" s="1"/>
  <c r="G127" i="5"/>
  <c r="F127" i="5"/>
  <c r="E127" i="5"/>
  <c r="D127" i="5"/>
  <c r="C127" i="5"/>
  <c r="O127" i="5" s="1"/>
  <c r="P127" i="5" s="1"/>
  <c r="B127" i="5"/>
  <c r="A127" i="5"/>
  <c r="AI126" i="5"/>
  <c r="N126" i="5"/>
  <c r="M126" i="5"/>
  <c r="L126" i="5"/>
  <c r="H126" i="5"/>
  <c r="I126" i="5" s="1"/>
  <c r="J126" i="5" s="1"/>
  <c r="K126" i="5" s="1"/>
  <c r="G126" i="5"/>
  <c r="F126" i="5"/>
  <c r="E126" i="5"/>
  <c r="D126" i="5"/>
  <c r="C126" i="5"/>
  <c r="B126" i="5"/>
  <c r="A126" i="5"/>
  <c r="AI125" i="5"/>
  <c r="N125" i="5"/>
  <c r="M125" i="5"/>
  <c r="L125" i="5"/>
  <c r="H125" i="5"/>
  <c r="I125" i="5" s="1"/>
  <c r="J125" i="5" s="1"/>
  <c r="K125" i="5" s="1"/>
  <c r="G125" i="5"/>
  <c r="F125" i="5"/>
  <c r="E125" i="5"/>
  <c r="D125" i="5"/>
  <c r="O125" i="5" s="1"/>
  <c r="P125" i="5" s="1"/>
  <c r="C125" i="5"/>
  <c r="B125" i="5"/>
  <c r="T125" i="5" s="1"/>
  <c r="A125" i="5"/>
  <c r="S125" i="5" s="1"/>
  <c r="AI124" i="5"/>
  <c r="N124" i="5"/>
  <c r="M124" i="5"/>
  <c r="L124" i="5"/>
  <c r="H124" i="5"/>
  <c r="I124" i="5" s="1"/>
  <c r="J124" i="5" s="1"/>
  <c r="K124" i="5" s="1"/>
  <c r="G124" i="5"/>
  <c r="F124" i="5"/>
  <c r="E124" i="5"/>
  <c r="D124" i="5"/>
  <c r="C124" i="5"/>
  <c r="B124" i="5"/>
  <c r="A124" i="5"/>
  <c r="AI123" i="5"/>
  <c r="N123" i="5"/>
  <c r="M123" i="5"/>
  <c r="L123" i="5"/>
  <c r="H123" i="5"/>
  <c r="I123" i="5" s="1"/>
  <c r="J123" i="5" s="1"/>
  <c r="K123" i="5" s="1"/>
  <c r="G123" i="5"/>
  <c r="F123" i="5"/>
  <c r="E123" i="5"/>
  <c r="D123" i="5"/>
  <c r="C123" i="5"/>
  <c r="B123" i="5"/>
  <c r="A123" i="5"/>
  <c r="AI122" i="5"/>
  <c r="N122" i="5"/>
  <c r="AK122" i="5" s="1"/>
  <c r="M122" i="5"/>
  <c r="L122" i="5"/>
  <c r="H122" i="5"/>
  <c r="I122" i="5" s="1"/>
  <c r="J122" i="5" s="1"/>
  <c r="K122" i="5" s="1"/>
  <c r="G122" i="5"/>
  <c r="F122" i="5"/>
  <c r="E122" i="5"/>
  <c r="D122" i="5"/>
  <c r="C122" i="5"/>
  <c r="O122" i="5" s="1"/>
  <c r="P122" i="5" s="1"/>
  <c r="B122" i="5"/>
  <c r="A122" i="5"/>
  <c r="S122" i="5" s="1"/>
  <c r="AI121" i="5"/>
  <c r="N121" i="5"/>
  <c r="AK121" i="5" s="1"/>
  <c r="M121" i="5"/>
  <c r="L121" i="5"/>
  <c r="H121" i="5"/>
  <c r="I121" i="5" s="1"/>
  <c r="J121" i="5" s="1"/>
  <c r="K121" i="5" s="1"/>
  <c r="G121" i="5"/>
  <c r="F121" i="5"/>
  <c r="E121" i="5"/>
  <c r="D121" i="5"/>
  <c r="C121" i="5"/>
  <c r="B121" i="5"/>
  <c r="A121" i="5"/>
  <c r="AI120" i="5"/>
  <c r="N120" i="5"/>
  <c r="M120" i="5"/>
  <c r="L120" i="5"/>
  <c r="H120" i="5"/>
  <c r="I120" i="5" s="1"/>
  <c r="J120" i="5" s="1"/>
  <c r="K120" i="5" s="1"/>
  <c r="G120" i="5"/>
  <c r="F120" i="5"/>
  <c r="E120" i="5"/>
  <c r="D120" i="5"/>
  <c r="C120" i="5"/>
  <c r="B120" i="5"/>
  <c r="A120" i="5"/>
  <c r="S120" i="5" s="1"/>
  <c r="AI119" i="5"/>
  <c r="N119" i="5"/>
  <c r="AK119" i="5" s="1"/>
  <c r="M119" i="5"/>
  <c r="L119" i="5"/>
  <c r="H119" i="5"/>
  <c r="G119" i="5"/>
  <c r="F119" i="5"/>
  <c r="E119" i="5"/>
  <c r="D119" i="5"/>
  <c r="C119" i="5"/>
  <c r="B119" i="5"/>
  <c r="A119" i="5"/>
  <c r="S119" i="5" s="1"/>
  <c r="AI118" i="5"/>
  <c r="N118" i="5"/>
  <c r="M118" i="5"/>
  <c r="L118" i="5"/>
  <c r="H118" i="5"/>
  <c r="I118" i="5" s="1"/>
  <c r="J118" i="5" s="1"/>
  <c r="K118" i="5" s="1"/>
  <c r="G118" i="5"/>
  <c r="F118" i="5"/>
  <c r="E118" i="5"/>
  <c r="D118" i="5"/>
  <c r="C118" i="5"/>
  <c r="B118" i="5"/>
  <c r="T118" i="5" s="1"/>
  <c r="A118" i="5"/>
  <c r="S118" i="5" s="1"/>
  <c r="AI117" i="5"/>
  <c r="N117" i="5"/>
  <c r="AK117" i="5" s="1"/>
  <c r="M117" i="5"/>
  <c r="L117" i="5"/>
  <c r="H117" i="5"/>
  <c r="I117" i="5" s="1"/>
  <c r="J117" i="5" s="1"/>
  <c r="K117" i="5" s="1"/>
  <c r="G117" i="5"/>
  <c r="F117" i="5"/>
  <c r="E117" i="5"/>
  <c r="D117" i="5"/>
  <c r="C117" i="5"/>
  <c r="B117" i="5"/>
  <c r="T117" i="5" s="1"/>
  <c r="A117" i="5"/>
  <c r="AI116" i="5"/>
  <c r="N116" i="5"/>
  <c r="M116" i="5"/>
  <c r="L116" i="5"/>
  <c r="H116" i="5"/>
  <c r="I116" i="5" s="1"/>
  <c r="J116" i="5" s="1"/>
  <c r="K116" i="5" s="1"/>
  <c r="G116" i="5"/>
  <c r="F116" i="5"/>
  <c r="E116" i="5"/>
  <c r="D116" i="5"/>
  <c r="O116" i="5" s="1"/>
  <c r="P116" i="5" s="1"/>
  <c r="U116" i="5" s="1"/>
  <c r="W116" i="5" s="1"/>
  <c r="C116" i="5"/>
  <c r="B116" i="5"/>
  <c r="T116" i="5" s="1"/>
  <c r="A116" i="5"/>
  <c r="AI115" i="5"/>
  <c r="N115" i="5"/>
  <c r="M115" i="5"/>
  <c r="L115" i="5"/>
  <c r="H115" i="5"/>
  <c r="I115" i="5" s="1"/>
  <c r="J115" i="5" s="1"/>
  <c r="K115" i="5" s="1"/>
  <c r="G115" i="5"/>
  <c r="F115" i="5"/>
  <c r="E115" i="5"/>
  <c r="D115" i="5"/>
  <c r="C115" i="5"/>
  <c r="B115" i="5"/>
  <c r="A115" i="5"/>
  <c r="AI114" i="5"/>
  <c r="N114" i="5"/>
  <c r="M114" i="5"/>
  <c r="L114" i="5"/>
  <c r="H114" i="5"/>
  <c r="I114" i="5" s="1"/>
  <c r="J114" i="5" s="1"/>
  <c r="K114" i="5" s="1"/>
  <c r="G114" i="5"/>
  <c r="F114" i="5"/>
  <c r="E114" i="5"/>
  <c r="D114" i="5"/>
  <c r="C114" i="5"/>
  <c r="B114" i="5"/>
  <c r="A114" i="5"/>
  <c r="AI113" i="5"/>
  <c r="N113" i="5"/>
  <c r="M113" i="5"/>
  <c r="L113" i="5"/>
  <c r="H113" i="5"/>
  <c r="I113" i="5" s="1"/>
  <c r="J113" i="5" s="1"/>
  <c r="K113" i="5" s="1"/>
  <c r="G113" i="5"/>
  <c r="F113" i="5"/>
  <c r="E113" i="5"/>
  <c r="D113" i="5"/>
  <c r="C113" i="5"/>
  <c r="B113" i="5"/>
  <c r="A113" i="5"/>
  <c r="AI112" i="5"/>
  <c r="N112" i="5"/>
  <c r="M112" i="5"/>
  <c r="AJ112" i="5" s="1"/>
  <c r="L112" i="5"/>
  <c r="H112" i="5"/>
  <c r="I112" i="5" s="1"/>
  <c r="G112" i="5"/>
  <c r="F112" i="5"/>
  <c r="E112" i="5"/>
  <c r="D112" i="5"/>
  <c r="C112" i="5"/>
  <c r="B112" i="5"/>
  <c r="A112" i="5"/>
  <c r="AI111" i="5"/>
  <c r="N111" i="5"/>
  <c r="M111" i="5"/>
  <c r="L111" i="5"/>
  <c r="H111" i="5"/>
  <c r="I111" i="5" s="1"/>
  <c r="J111" i="5" s="1"/>
  <c r="K111" i="5" s="1"/>
  <c r="G111" i="5"/>
  <c r="F111" i="5"/>
  <c r="E111" i="5"/>
  <c r="D111" i="5"/>
  <c r="C111" i="5"/>
  <c r="B111" i="5"/>
  <c r="A111" i="5"/>
  <c r="AI110" i="5"/>
  <c r="N110" i="5"/>
  <c r="M110" i="5"/>
  <c r="AJ110" i="5" s="1"/>
  <c r="L110" i="5"/>
  <c r="H110" i="5"/>
  <c r="G110" i="5"/>
  <c r="F110" i="5"/>
  <c r="E110" i="5"/>
  <c r="D110" i="5"/>
  <c r="C110" i="5"/>
  <c r="B110" i="5"/>
  <c r="A110" i="5"/>
  <c r="AI109" i="5"/>
  <c r="N109" i="5"/>
  <c r="AK109" i="5" s="1"/>
  <c r="M109" i="5"/>
  <c r="AJ109" i="5" s="1"/>
  <c r="L109" i="5"/>
  <c r="H109" i="5"/>
  <c r="I109" i="5" s="1"/>
  <c r="G109" i="5"/>
  <c r="F109" i="5"/>
  <c r="E109" i="5"/>
  <c r="D109" i="5"/>
  <c r="C109" i="5"/>
  <c r="B109" i="5"/>
  <c r="T109" i="5" s="1"/>
  <c r="A109" i="5"/>
  <c r="AI108" i="5"/>
  <c r="N108" i="5"/>
  <c r="M108" i="5"/>
  <c r="AJ108" i="5" s="1"/>
  <c r="L108" i="5"/>
  <c r="H108" i="5"/>
  <c r="I108" i="5" s="1"/>
  <c r="J108" i="5" s="1"/>
  <c r="K108" i="5" s="1"/>
  <c r="G108" i="5"/>
  <c r="F108" i="5"/>
  <c r="E108" i="5"/>
  <c r="D108" i="5"/>
  <c r="C108" i="5"/>
  <c r="B108" i="5"/>
  <c r="A108" i="5"/>
  <c r="AI107" i="5"/>
  <c r="N107" i="5"/>
  <c r="M107" i="5"/>
  <c r="L107" i="5"/>
  <c r="H107" i="5"/>
  <c r="I107" i="5" s="1"/>
  <c r="G107" i="5"/>
  <c r="F107" i="5"/>
  <c r="E107" i="5"/>
  <c r="D107" i="5"/>
  <c r="C107" i="5"/>
  <c r="B107" i="5"/>
  <c r="A107" i="5"/>
  <c r="S107" i="5" s="1"/>
  <c r="AI106" i="5"/>
  <c r="N106" i="5"/>
  <c r="M106" i="5"/>
  <c r="L106" i="5"/>
  <c r="H106" i="5"/>
  <c r="I106" i="5" s="1"/>
  <c r="J106" i="5" s="1"/>
  <c r="K106" i="5" s="1"/>
  <c r="G106" i="5"/>
  <c r="F106" i="5"/>
  <c r="E106" i="5"/>
  <c r="D106" i="5"/>
  <c r="C106" i="5"/>
  <c r="B106" i="5"/>
  <c r="A106" i="5"/>
  <c r="AI105" i="5"/>
  <c r="N105" i="5"/>
  <c r="M105" i="5"/>
  <c r="L105" i="5"/>
  <c r="H105" i="5"/>
  <c r="I105" i="5" s="1"/>
  <c r="J105" i="5" s="1"/>
  <c r="K105" i="5" s="1"/>
  <c r="G105" i="5"/>
  <c r="F105" i="5"/>
  <c r="E105" i="5"/>
  <c r="D105" i="5"/>
  <c r="C105" i="5"/>
  <c r="O105" i="5" s="1"/>
  <c r="P105" i="5" s="1"/>
  <c r="B105" i="5"/>
  <c r="A105" i="5"/>
  <c r="S105" i="5" s="1"/>
  <c r="AI104" i="5"/>
  <c r="N104" i="5"/>
  <c r="AK104" i="5" s="1"/>
  <c r="M104" i="5"/>
  <c r="L104" i="5"/>
  <c r="H104" i="5"/>
  <c r="I104" i="5" s="1"/>
  <c r="J104" i="5" s="1"/>
  <c r="K104" i="5" s="1"/>
  <c r="G104" i="5"/>
  <c r="F104" i="5"/>
  <c r="E104" i="5"/>
  <c r="D104" i="5"/>
  <c r="C104" i="5"/>
  <c r="B104" i="5"/>
  <c r="A104" i="5"/>
  <c r="AI103" i="5"/>
  <c r="N103" i="5"/>
  <c r="M103" i="5"/>
  <c r="L103" i="5"/>
  <c r="H103" i="5"/>
  <c r="AF103" i="5" s="1"/>
  <c r="G103" i="5"/>
  <c r="F103" i="5"/>
  <c r="E103" i="5"/>
  <c r="D103" i="5"/>
  <c r="C103" i="5"/>
  <c r="B103" i="5"/>
  <c r="A103" i="5"/>
  <c r="S103" i="5" s="1"/>
  <c r="AI102" i="5"/>
  <c r="N102" i="5"/>
  <c r="M102" i="5"/>
  <c r="L102" i="5"/>
  <c r="H102" i="5"/>
  <c r="I102" i="5" s="1"/>
  <c r="J102" i="5" s="1"/>
  <c r="K102" i="5" s="1"/>
  <c r="G102" i="5"/>
  <c r="F102" i="5"/>
  <c r="E102" i="5"/>
  <c r="D102" i="5"/>
  <c r="C102" i="5"/>
  <c r="B102" i="5"/>
  <c r="A102" i="5"/>
  <c r="S102" i="5" s="1"/>
  <c r="AI101" i="5"/>
  <c r="N101" i="5"/>
  <c r="M101" i="5"/>
  <c r="L101" i="5"/>
  <c r="H101" i="5"/>
  <c r="I101" i="5" s="1"/>
  <c r="J101" i="5" s="1"/>
  <c r="K101" i="5" s="1"/>
  <c r="G101" i="5"/>
  <c r="F101" i="5"/>
  <c r="E101" i="5"/>
  <c r="D101" i="5"/>
  <c r="C101" i="5"/>
  <c r="O101" i="5" s="1"/>
  <c r="P101" i="5" s="1"/>
  <c r="U101" i="5" s="1"/>
  <c r="W101" i="5" s="1"/>
  <c r="B101" i="5"/>
  <c r="A101" i="5"/>
  <c r="AI100" i="5"/>
  <c r="N100" i="5"/>
  <c r="M100" i="5"/>
  <c r="AJ100" i="5" s="1"/>
  <c r="L100" i="5"/>
  <c r="H100" i="5"/>
  <c r="I100" i="5" s="1"/>
  <c r="J100" i="5" s="1"/>
  <c r="K100" i="5" s="1"/>
  <c r="G100" i="5"/>
  <c r="F100" i="5"/>
  <c r="E100" i="5"/>
  <c r="D100" i="5"/>
  <c r="C100" i="5"/>
  <c r="B100" i="5"/>
  <c r="A100" i="5"/>
  <c r="AI99" i="5"/>
  <c r="N99" i="5"/>
  <c r="M99" i="5"/>
  <c r="AJ99" i="5" s="1"/>
  <c r="L99" i="5"/>
  <c r="H99" i="5"/>
  <c r="I99" i="5" s="1"/>
  <c r="J99" i="5" s="1"/>
  <c r="K99" i="5" s="1"/>
  <c r="G99" i="5"/>
  <c r="F99" i="5"/>
  <c r="E99" i="5"/>
  <c r="D99" i="5"/>
  <c r="C99" i="5"/>
  <c r="O99" i="5" s="1"/>
  <c r="P99" i="5" s="1"/>
  <c r="U99" i="5" s="1"/>
  <c r="W99" i="5" s="1"/>
  <c r="B99" i="5"/>
  <c r="A99" i="5"/>
  <c r="AI98" i="5"/>
  <c r="N98" i="5"/>
  <c r="M98" i="5"/>
  <c r="L98" i="5"/>
  <c r="H98" i="5"/>
  <c r="I98" i="5" s="1"/>
  <c r="J98" i="5" s="1"/>
  <c r="K98" i="5" s="1"/>
  <c r="G98" i="5"/>
  <c r="F98" i="5"/>
  <c r="E98" i="5"/>
  <c r="D98" i="5"/>
  <c r="C98" i="5"/>
  <c r="B98" i="5"/>
  <c r="T98" i="5" s="1"/>
  <c r="A98" i="5"/>
  <c r="AI97" i="5"/>
  <c r="N97" i="5"/>
  <c r="M97" i="5"/>
  <c r="L97" i="5"/>
  <c r="H97" i="5"/>
  <c r="I97" i="5" s="1"/>
  <c r="G97" i="5"/>
  <c r="F97" i="5"/>
  <c r="E97" i="5"/>
  <c r="D97" i="5"/>
  <c r="C97" i="5"/>
  <c r="B97" i="5"/>
  <c r="A97" i="5"/>
  <c r="AI96" i="5"/>
  <c r="N96" i="5"/>
  <c r="M96" i="5"/>
  <c r="L96" i="5"/>
  <c r="H96" i="5"/>
  <c r="I96" i="5" s="1"/>
  <c r="J96" i="5" s="1"/>
  <c r="K96" i="5" s="1"/>
  <c r="G96" i="5"/>
  <c r="F96" i="5"/>
  <c r="E96" i="5"/>
  <c r="D96" i="5"/>
  <c r="O96" i="5" s="1"/>
  <c r="P96" i="5" s="1"/>
  <c r="C96" i="5"/>
  <c r="B96" i="5"/>
  <c r="T96" i="5" s="1"/>
  <c r="A96" i="5"/>
  <c r="AI95" i="5"/>
  <c r="N95" i="5"/>
  <c r="M95" i="5"/>
  <c r="L95" i="5"/>
  <c r="H95" i="5"/>
  <c r="G95" i="5"/>
  <c r="F95" i="5"/>
  <c r="E95" i="5"/>
  <c r="D95" i="5"/>
  <c r="C95" i="5"/>
  <c r="B95" i="5"/>
  <c r="A95" i="5"/>
  <c r="AI94" i="5"/>
  <c r="N94" i="5"/>
  <c r="M94" i="5"/>
  <c r="L94" i="5"/>
  <c r="H94" i="5"/>
  <c r="I94" i="5" s="1"/>
  <c r="J94" i="5" s="1"/>
  <c r="K94" i="5" s="1"/>
  <c r="G94" i="5"/>
  <c r="F94" i="5"/>
  <c r="E94" i="5"/>
  <c r="D94" i="5"/>
  <c r="O94" i="5" s="1"/>
  <c r="P94" i="5" s="1"/>
  <c r="C94" i="5"/>
  <c r="B94" i="5"/>
  <c r="A94" i="5"/>
  <c r="AI93" i="5"/>
  <c r="N93" i="5"/>
  <c r="M93" i="5"/>
  <c r="L93" i="5"/>
  <c r="H93" i="5"/>
  <c r="I93" i="5" s="1"/>
  <c r="J93" i="5" s="1"/>
  <c r="K93" i="5" s="1"/>
  <c r="G93" i="5"/>
  <c r="F93" i="5"/>
  <c r="E93" i="5"/>
  <c r="D93" i="5"/>
  <c r="C93" i="5"/>
  <c r="B93" i="5"/>
  <c r="A93" i="5"/>
  <c r="AI92" i="5"/>
  <c r="N92" i="5"/>
  <c r="M92" i="5"/>
  <c r="L92" i="5"/>
  <c r="H92" i="5"/>
  <c r="I92" i="5" s="1"/>
  <c r="J92" i="5" s="1"/>
  <c r="K92" i="5" s="1"/>
  <c r="G92" i="5"/>
  <c r="F92" i="5"/>
  <c r="E92" i="5"/>
  <c r="D92" i="5"/>
  <c r="C92" i="5"/>
  <c r="B92" i="5"/>
  <c r="A92" i="5"/>
  <c r="AI91" i="5"/>
  <c r="N91" i="5"/>
  <c r="M91" i="5"/>
  <c r="L91" i="5"/>
  <c r="H91" i="5"/>
  <c r="I91" i="5" s="1"/>
  <c r="J91" i="5" s="1"/>
  <c r="K91" i="5" s="1"/>
  <c r="G91" i="5"/>
  <c r="F91" i="5"/>
  <c r="E91" i="5"/>
  <c r="D91" i="5"/>
  <c r="C91" i="5"/>
  <c r="B91" i="5"/>
  <c r="A91" i="5"/>
  <c r="AI90" i="5"/>
  <c r="N90" i="5"/>
  <c r="AK90" i="5" s="1"/>
  <c r="M90" i="5"/>
  <c r="L90" i="5"/>
  <c r="H90" i="5"/>
  <c r="I90" i="5" s="1"/>
  <c r="Z90" i="5" s="1"/>
  <c r="G90" i="5"/>
  <c r="F90" i="5"/>
  <c r="E90" i="5"/>
  <c r="D90" i="5"/>
  <c r="C90" i="5"/>
  <c r="B90" i="5"/>
  <c r="A90" i="5"/>
  <c r="S90" i="5" s="1"/>
  <c r="AI89" i="5"/>
  <c r="N89" i="5"/>
  <c r="M89" i="5"/>
  <c r="AJ89" i="5" s="1"/>
  <c r="L89" i="5"/>
  <c r="H89" i="5"/>
  <c r="I89" i="5" s="1"/>
  <c r="J89" i="5" s="1"/>
  <c r="K89" i="5" s="1"/>
  <c r="G89" i="5"/>
  <c r="F89" i="5"/>
  <c r="E89" i="5"/>
  <c r="D89" i="5"/>
  <c r="C89" i="5"/>
  <c r="B89" i="5"/>
  <c r="A89" i="5"/>
  <c r="S89" i="5" s="1"/>
  <c r="AI88" i="5"/>
  <c r="N88" i="5"/>
  <c r="AK88" i="5" s="1"/>
  <c r="M88" i="5"/>
  <c r="L88" i="5"/>
  <c r="H88" i="5"/>
  <c r="I88" i="5" s="1"/>
  <c r="G88" i="5"/>
  <c r="F88" i="5"/>
  <c r="E88" i="5"/>
  <c r="D88" i="5"/>
  <c r="C88" i="5"/>
  <c r="B88" i="5"/>
  <c r="A88" i="5"/>
  <c r="AI87" i="5"/>
  <c r="N87" i="5"/>
  <c r="M87" i="5"/>
  <c r="L87" i="5"/>
  <c r="H87" i="5"/>
  <c r="I87" i="5" s="1"/>
  <c r="J87" i="5" s="1"/>
  <c r="K87" i="5" s="1"/>
  <c r="G87" i="5"/>
  <c r="F87" i="5"/>
  <c r="E87" i="5"/>
  <c r="D87" i="5"/>
  <c r="C87" i="5"/>
  <c r="B87" i="5"/>
  <c r="A87" i="5"/>
  <c r="S87" i="5" s="1"/>
  <c r="AI86" i="5"/>
  <c r="N86" i="5"/>
  <c r="M86" i="5"/>
  <c r="L86" i="5"/>
  <c r="H86" i="5"/>
  <c r="I86" i="5" s="1"/>
  <c r="J86" i="5" s="1"/>
  <c r="K86" i="5" s="1"/>
  <c r="G86" i="5"/>
  <c r="F86" i="5"/>
  <c r="E86" i="5"/>
  <c r="D86" i="5"/>
  <c r="C86" i="5"/>
  <c r="B86" i="5"/>
  <c r="A86" i="5"/>
  <c r="AI85" i="5"/>
  <c r="N85" i="5"/>
  <c r="M85" i="5"/>
  <c r="L85" i="5"/>
  <c r="H85" i="5"/>
  <c r="I85" i="5" s="1"/>
  <c r="Z85" i="5" s="1"/>
  <c r="G85" i="5"/>
  <c r="F85" i="5"/>
  <c r="E85" i="5"/>
  <c r="D85" i="5"/>
  <c r="C85" i="5"/>
  <c r="B85" i="5"/>
  <c r="A85" i="5"/>
  <c r="AI84" i="5"/>
  <c r="N84" i="5"/>
  <c r="M84" i="5"/>
  <c r="AJ84" i="5" s="1"/>
  <c r="L84" i="5"/>
  <c r="H84" i="5"/>
  <c r="I84" i="5" s="1"/>
  <c r="J84" i="5" s="1"/>
  <c r="K84" i="5" s="1"/>
  <c r="G84" i="5"/>
  <c r="F84" i="5"/>
  <c r="E84" i="5"/>
  <c r="D84" i="5"/>
  <c r="C84" i="5"/>
  <c r="B84" i="5"/>
  <c r="A84" i="5"/>
  <c r="AI83" i="5"/>
  <c r="N83" i="5"/>
  <c r="M83" i="5"/>
  <c r="L83" i="5"/>
  <c r="H83" i="5"/>
  <c r="G83" i="5"/>
  <c r="F83" i="5"/>
  <c r="E83" i="5"/>
  <c r="D83" i="5"/>
  <c r="C83" i="5"/>
  <c r="B83" i="5"/>
  <c r="T83" i="5" s="1"/>
  <c r="A83" i="5"/>
  <c r="S83" i="5" s="1"/>
  <c r="AI82" i="5"/>
  <c r="N82" i="5"/>
  <c r="M82" i="5"/>
  <c r="L82" i="5"/>
  <c r="H82" i="5"/>
  <c r="I82" i="5" s="1"/>
  <c r="G82" i="5"/>
  <c r="F82" i="5"/>
  <c r="E82" i="5"/>
  <c r="D82" i="5"/>
  <c r="C82" i="5"/>
  <c r="B82" i="5"/>
  <c r="A82" i="5"/>
  <c r="AI81" i="5"/>
  <c r="N81" i="5"/>
  <c r="M81" i="5"/>
  <c r="AJ81" i="5" s="1"/>
  <c r="L81" i="5"/>
  <c r="H81" i="5"/>
  <c r="I81" i="5" s="1"/>
  <c r="J81" i="5" s="1"/>
  <c r="K81" i="5" s="1"/>
  <c r="G81" i="5"/>
  <c r="F81" i="5"/>
  <c r="E81" i="5"/>
  <c r="D81" i="5"/>
  <c r="C81" i="5"/>
  <c r="B81" i="5"/>
  <c r="A81" i="5"/>
  <c r="AI80" i="5"/>
  <c r="N80" i="5"/>
  <c r="AK80" i="5" s="1"/>
  <c r="M80" i="5"/>
  <c r="AJ80" i="5" s="1"/>
  <c r="L80" i="5"/>
  <c r="H80" i="5"/>
  <c r="I80" i="5" s="1"/>
  <c r="J80" i="5" s="1"/>
  <c r="K80" i="5" s="1"/>
  <c r="G80" i="5"/>
  <c r="F80" i="5"/>
  <c r="E80" i="5"/>
  <c r="D80" i="5"/>
  <c r="C80" i="5"/>
  <c r="B80" i="5"/>
  <c r="A80" i="5"/>
  <c r="AI79" i="5"/>
  <c r="N79" i="5"/>
  <c r="AK79" i="5" s="1"/>
  <c r="M79" i="5"/>
  <c r="L79" i="5"/>
  <c r="H79" i="5"/>
  <c r="AC79" i="5" s="1"/>
  <c r="G79" i="5"/>
  <c r="F79" i="5"/>
  <c r="E79" i="5"/>
  <c r="D79" i="5"/>
  <c r="C79" i="5"/>
  <c r="O79" i="5" s="1"/>
  <c r="P79" i="5" s="1"/>
  <c r="U79" i="5" s="1"/>
  <c r="W79" i="5" s="1"/>
  <c r="B79" i="5"/>
  <c r="T79" i="5" s="1"/>
  <c r="A79" i="5"/>
  <c r="AI78" i="5"/>
  <c r="N78" i="5"/>
  <c r="AK78" i="5" s="1"/>
  <c r="M78" i="5"/>
  <c r="L78" i="5"/>
  <c r="H78" i="5"/>
  <c r="G78" i="5"/>
  <c r="F78" i="5"/>
  <c r="E78" i="5"/>
  <c r="D78" i="5"/>
  <c r="C78" i="5"/>
  <c r="B78" i="5"/>
  <c r="A78" i="5"/>
  <c r="S78" i="5" s="1"/>
  <c r="AI77" i="5"/>
  <c r="N77" i="5"/>
  <c r="AK77" i="5" s="1"/>
  <c r="M77" i="5"/>
  <c r="AJ77" i="5" s="1"/>
  <c r="L77" i="5"/>
  <c r="H77" i="5"/>
  <c r="I77" i="5" s="1"/>
  <c r="J77" i="5" s="1"/>
  <c r="K77" i="5" s="1"/>
  <c r="G77" i="5"/>
  <c r="F77" i="5"/>
  <c r="E77" i="5"/>
  <c r="D77" i="5"/>
  <c r="C77" i="5"/>
  <c r="B77" i="5"/>
  <c r="A77" i="5"/>
  <c r="S77" i="5" s="1"/>
  <c r="AI76" i="5"/>
  <c r="N76" i="5"/>
  <c r="M76" i="5"/>
  <c r="L76" i="5"/>
  <c r="H76" i="5"/>
  <c r="I76" i="5" s="1"/>
  <c r="J76" i="5" s="1"/>
  <c r="K76" i="5" s="1"/>
  <c r="G76" i="5"/>
  <c r="F76" i="5"/>
  <c r="E76" i="5"/>
  <c r="D76" i="5"/>
  <c r="C76" i="5"/>
  <c r="B76" i="5"/>
  <c r="A76" i="5"/>
  <c r="AI75" i="5"/>
  <c r="N75" i="5"/>
  <c r="M75" i="5"/>
  <c r="L75" i="5"/>
  <c r="H75" i="5"/>
  <c r="I75" i="5" s="1"/>
  <c r="G75" i="5"/>
  <c r="F75" i="5"/>
  <c r="E75" i="5"/>
  <c r="D75" i="5"/>
  <c r="C75" i="5"/>
  <c r="B75" i="5"/>
  <c r="T75" i="5" s="1"/>
  <c r="A75" i="5"/>
  <c r="AI74" i="5"/>
  <c r="N74" i="5"/>
  <c r="M74" i="5"/>
  <c r="L74" i="5"/>
  <c r="H74" i="5"/>
  <c r="I74" i="5" s="1"/>
  <c r="J74" i="5" s="1"/>
  <c r="K74" i="5" s="1"/>
  <c r="G74" i="5"/>
  <c r="F74" i="5"/>
  <c r="E74" i="5"/>
  <c r="D74" i="5"/>
  <c r="C74" i="5"/>
  <c r="B74" i="5"/>
  <c r="T74" i="5" s="1"/>
  <c r="A74" i="5"/>
  <c r="AI73" i="5"/>
  <c r="N73" i="5"/>
  <c r="AK73" i="5" s="1"/>
  <c r="M73" i="5"/>
  <c r="L73" i="5"/>
  <c r="H73" i="5"/>
  <c r="I73" i="5" s="1"/>
  <c r="J73" i="5" s="1"/>
  <c r="K73" i="5" s="1"/>
  <c r="G73" i="5"/>
  <c r="F73" i="5"/>
  <c r="E73" i="5"/>
  <c r="D73" i="5"/>
  <c r="C73" i="5"/>
  <c r="B73" i="5"/>
  <c r="A73" i="5"/>
  <c r="AI72" i="5"/>
  <c r="N72" i="5"/>
  <c r="M72" i="5"/>
  <c r="L72" i="5"/>
  <c r="H72" i="5"/>
  <c r="AF72" i="5" s="1"/>
  <c r="G72" i="5"/>
  <c r="F72" i="5"/>
  <c r="E72" i="5"/>
  <c r="D72" i="5"/>
  <c r="C72" i="5"/>
  <c r="B72" i="5"/>
  <c r="A72" i="5"/>
  <c r="AI71" i="5"/>
  <c r="N71" i="5"/>
  <c r="AK71" i="5" s="1"/>
  <c r="M71" i="5"/>
  <c r="AJ71" i="5" s="1"/>
  <c r="L71" i="5"/>
  <c r="H71" i="5"/>
  <c r="I71" i="5" s="1"/>
  <c r="J71" i="5" s="1"/>
  <c r="K71" i="5" s="1"/>
  <c r="G71" i="5"/>
  <c r="F71" i="5"/>
  <c r="E71" i="5"/>
  <c r="D71" i="5"/>
  <c r="C71" i="5"/>
  <c r="B71" i="5"/>
  <c r="A71" i="5"/>
  <c r="S71" i="5" s="1"/>
  <c r="AI70" i="5"/>
  <c r="N70" i="5"/>
  <c r="M70" i="5"/>
  <c r="L70" i="5"/>
  <c r="H70" i="5"/>
  <c r="I70" i="5" s="1"/>
  <c r="J70" i="5" s="1"/>
  <c r="K70" i="5" s="1"/>
  <c r="G70" i="5"/>
  <c r="F70" i="5"/>
  <c r="E70" i="5"/>
  <c r="D70" i="5"/>
  <c r="C70" i="5"/>
  <c r="O70" i="5" s="1"/>
  <c r="P70" i="5" s="1"/>
  <c r="U70" i="5" s="1"/>
  <c r="W70" i="5" s="1"/>
  <c r="B70" i="5"/>
  <c r="A70" i="5"/>
  <c r="AI69" i="5"/>
  <c r="N69" i="5"/>
  <c r="M69" i="5"/>
  <c r="L69" i="5"/>
  <c r="H69" i="5"/>
  <c r="I69" i="5" s="1"/>
  <c r="G69" i="5"/>
  <c r="F69" i="5"/>
  <c r="E69" i="5"/>
  <c r="D69" i="5"/>
  <c r="C69" i="5"/>
  <c r="B69" i="5"/>
  <c r="A69" i="5"/>
  <c r="AI68" i="5"/>
  <c r="N68" i="5"/>
  <c r="AK68" i="5" s="1"/>
  <c r="M68" i="5"/>
  <c r="L68" i="5"/>
  <c r="I68" i="5"/>
  <c r="H68" i="5"/>
  <c r="G68" i="5"/>
  <c r="F68" i="5"/>
  <c r="E68" i="5"/>
  <c r="D68" i="5"/>
  <c r="C68" i="5"/>
  <c r="B68" i="5"/>
  <c r="A68" i="5"/>
  <c r="AI67" i="5"/>
  <c r="N67" i="5"/>
  <c r="M67" i="5"/>
  <c r="AJ67" i="5" s="1"/>
  <c r="L67" i="5"/>
  <c r="H67" i="5"/>
  <c r="I67" i="5" s="1"/>
  <c r="J67" i="5" s="1"/>
  <c r="K67" i="5" s="1"/>
  <c r="G67" i="5"/>
  <c r="F67" i="5"/>
  <c r="E67" i="5"/>
  <c r="D67" i="5"/>
  <c r="C67" i="5"/>
  <c r="O67" i="5" s="1"/>
  <c r="P67" i="5" s="1"/>
  <c r="U67" i="5" s="1"/>
  <c r="W67" i="5" s="1"/>
  <c r="B67" i="5"/>
  <c r="A67" i="5"/>
  <c r="AI66" i="5"/>
  <c r="N66" i="5"/>
  <c r="AK66" i="5" s="1"/>
  <c r="M66" i="5"/>
  <c r="L66" i="5"/>
  <c r="H66" i="5"/>
  <c r="I66" i="5" s="1"/>
  <c r="J66" i="5" s="1"/>
  <c r="K66" i="5" s="1"/>
  <c r="G66" i="5"/>
  <c r="F66" i="5"/>
  <c r="E66" i="5"/>
  <c r="D66" i="5"/>
  <c r="C66" i="5"/>
  <c r="B66" i="5"/>
  <c r="A66" i="5"/>
  <c r="AI65" i="5"/>
  <c r="N65" i="5"/>
  <c r="M65" i="5"/>
  <c r="AJ65" i="5" s="1"/>
  <c r="L65" i="5"/>
  <c r="H65" i="5"/>
  <c r="I65" i="5" s="1"/>
  <c r="J65" i="5" s="1"/>
  <c r="K65" i="5" s="1"/>
  <c r="G65" i="5"/>
  <c r="F65" i="5"/>
  <c r="E65" i="5"/>
  <c r="D65" i="5"/>
  <c r="C65" i="5"/>
  <c r="B65" i="5"/>
  <c r="T65" i="5" s="1"/>
  <c r="A65" i="5"/>
  <c r="S65" i="5" s="1"/>
  <c r="AI64" i="5"/>
  <c r="N64" i="5"/>
  <c r="M64" i="5"/>
  <c r="L64" i="5"/>
  <c r="H64" i="5"/>
  <c r="I64" i="5" s="1"/>
  <c r="J64" i="5" s="1"/>
  <c r="K64" i="5" s="1"/>
  <c r="G64" i="5"/>
  <c r="F64" i="5"/>
  <c r="E64" i="5"/>
  <c r="D64" i="5"/>
  <c r="C64" i="5"/>
  <c r="B64" i="5"/>
  <c r="A64" i="5"/>
  <c r="AI63" i="5"/>
  <c r="N63" i="5"/>
  <c r="M63" i="5"/>
  <c r="L63" i="5"/>
  <c r="H63" i="5"/>
  <c r="I63" i="5" s="1"/>
  <c r="J63" i="5" s="1"/>
  <c r="K63" i="5" s="1"/>
  <c r="G63" i="5"/>
  <c r="F63" i="5"/>
  <c r="E63" i="5"/>
  <c r="D63" i="5"/>
  <c r="C63" i="5"/>
  <c r="B63" i="5"/>
  <c r="A63" i="5"/>
  <c r="AI62" i="5"/>
  <c r="N62" i="5"/>
  <c r="M62" i="5"/>
  <c r="L62" i="5"/>
  <c r="H62" i="5"/>
  <c r="I62" i="5" s="1"/>
  <c r="J62" i="5" s="1"/>
  <c r="K62" i="5" s="1"/>
  <c r="G62" i="5"/>
  <c r="F62" i="5"/>
  <c r="E62" i="5"/>
  <c r="D62" i="5"/>
  <c r="C62" i="5"/>
  <c r="B62" i="5"/>
  <c r="A62" i="5"/>
  <c r="AI61" i="5"/>
  <c r="N61" i="5"/>
  <c r="M61" i="5"/>
  <c r="L61" i="5"/>
  <c r="H61" i="5"/>
  <c r="I61" i="5" s="1"/>
  <c r="J61" i="5" s="1"/>
  <c r="K61" i="5" s="1"/>
  <c r="G61" i="5"/>
  <c r="F61" i="5"/>
  <c r="E61" i="5"/>
  <c r="D61" i="5"/>
  <c r="C61" i="5"/>
  <c r="B61" i="5"/>
  <c r="A61" i="5"/>
  <c r="AI60" i="5"/>
  <c r="N60" i="5"/>
  <c r="M60" i="5"/>
  <c r="L60" i="5"/>
  <c r="H60" i="5"/>
  <c r="I60" i="5" s="1"/>
  <c r="J60" i="5" s="1"/>
  <c r="K60" i="5" s="1"/>
  <c r="G60" i="5"/>
  <c r="F60" i="5"/>
  <c r="E60" i="5"/>
  <c r="D60" i="5"/>
  <c r="C60" i="5"/>
  <c r="B60" i="5"/>
  <c r="A60" i="5"/>
  <c r="AI59" i="5"/>
  <c r="N59" i="5"/>
  <c r="AK59" i="5" s="1"/>
  <c r="M59" i="5"/>
  <c r="L59" i="5"/>
  <c r="H59" i="5"/>
  <c r="AF59" i="5" s="1"/>
  <c r="G59" i="5"/>
  <c r="F59" i="5"/>
  <c r="E59" i="5"/>
  <c r="D59" i="5"/>
  <c r="O59" i="5" s="1"/>
  <c r="P59" i="5" s="1"/>
  <c r="U59" i="5" s="1"/>
  <c r="W59" i="5" s="1"/>
  <c r="C59" i="5"/>
  <c r="B59" i="5"/>
  <c r="A59" i="5"/>
  <c r="AI58" i="5"/>
  <c r="N58" i="5"/>
  <c r="M58" i="5"/>
  <c r="L58" i="5"/>
  <c r="H58" i="5"/>
  <c r="I58" i="5" s="1"/>
  <c r="J58" i="5" s="1"/>
  <c r="K58" i="5" s="1"/>
  <c r="G58" i="5"/>
  <c r="F58" i="5"/>
  <c r="E58" i="5"/>
  <c r="D58" i="5"/>
  <c r="C58" i="5"/>
  <c r="B58" i="5"/>
  <c r="A58" i="5"/>
  <c r="S58" i="5" s="1"/>
  <c r="AI57" i="5"/>
  <c r="N57" i="5"/>
  <c r="M57" i="5"/>
  <c r="AJ57" i="5" s="1"/>
  <c r="L57" i="5"/>
  <c r="H57" i="5"/>
  <c r="I57" i="5" s="1"/>
  <c r="J57" i="5" s="1"/>
  <c r="K57" i="5" s="1"/>
  <c r="G57" i="5"/>
  <c r="F57" i="5"/>
  <c r="E57" i="5"/>
  <c r="D57" i="5"/>
  <c r="C57" i="5"/>
  <c r="B57" i="5"/>
  <c r="A57" i="5"/>
  <c r="S57" i="5" s="1"/>
  <c r="AI56" i="5"/>
  <c r="N56" i="5"/>
  <c r="M56" i="5"/>
  <c r="L56" i="5"/>
  <c r="H56" i="5"/>
  <c r="I56" i="5" s="1"/>
  <c r="J56" i="5" s="1"/>
  <c r="K56" i="5" s="1"/>
  <c r="G56" i="5"/>
  <c r="F56" i="5"/>
  <c r="E56" i="5"/>
  <c r="D56" i="5"/>
  <c r="C56" i="5"/>
  <c r="B56" i="5"/>
  <c r="A56" i="5"/>
  <c r="AI55" i="5"/>
  <c r="N55" i="5"/>
  <c r="AK55" i="5" s="1"/>
  <c r="M55" i="5"/>
  <c r="L55" i="5"/>
  <c r="I55" i="5"/>
  <c r="H55" i="5"/>
  <c r="G55" i="5"/>
  <c r="F55" i="5"/>
  <c r="E55" i="5"/>
  <c r="D55" i="5"/>
  <c r="C55" i="5"/>
  <c r="B55" i="5"/>
  <c r="A55" i="5"/>
  <c r="AI54" i="5"/>
  <c r="N54" i="5"/>
  <c r="M54" i="5"/>
  <c r="L54" i="5"/>
  <c r="H54" i="5"/>
  <c r="I54" i="5" s="1"/>
  <c r="J54" i="5" s="1"/>
  <c r="K54" i="5" s="1"/>
  <c r="G54" i="5"/>
  <c r="F54" i="5"/>
  <c r="E54" i="5"/>
  <c r="D54" i="5"/>
  <c r="C54" i="5"/>
  <c r="O54" i="5" s="1"/>
  <c r="P54" i="5" s="1"/>
  <c r="U54" i="5" s="1"/>
  <c r="W54" i="5" s="1"/>
  <c r="B54" i="5"/>
  <c r="T54" i="5" s="1"/>
  <c r="A54" i="5"/>
  <c r="AI53" i="5"/>
  <c r="N53" i="5"/>
  <c r="AK53" i="5" s="1"/>
  <c r="M53" i="5"/>
  <c r="L53" i="5"/>
  <c r="I53" i="5"/>
  <c r="J53" i="5" s="1"/>
  <c r="K53" i="5" s="1"/>
  <c r="H53" i="5"/>
  <c r="G53" i="5"/>
  <c r="F53" i="5"/>
  <c r="E53" i="5"/>
  <c r="D53" i="5"/>
  <c r="C53" i="5"/>
  <c r="B53" i="5"/>
  <c r="T53" i="5" s="1"/>
  <c r="A53" i="5"/>
  <c r="AI52" i="5"/>
  <c r="N52" i="5"/>
  <c r="M52" i="5"/>
  <c r="L52" i="5"/>
  <c r="H52" i="5"/>
  <c r="I52" i="5" s="1"/>
  <c r="G52" i="5"/>
  <c r="F52" i="5"/>
  <c r="E52" i="5"/>
  <c r="D52" i="5"/>
  <c r="C52" i="5"/>
  <c r="B52" i="5"/>
  <c r="A52" i="5"/>
  <c r="AI51" i="5"/>
  <c r="N51" i="5"/>
  <c r="AK51" i="5" s="1"/>
  <c r="M51" i="5"/>
  <c r="L51" i="5"/>
  <c r="H51" i="5"/>
  <c r="G51" i="5"/>
  <c r="F51" i="5"/>
  <c r="E51" i="5"/>
  <c r="D51" i="5"/>
  <c r="C51" i="5"/>
  <c r="B51" i="5"/>
  <c r="A51" i="5"/>
  <c r="AI50" i="5"/>
  <c r="N50" i="5"/>
  <c r="AK50" i="5" s="1"/>
  <c r="M50" i="5"/>
  <c r="L50" i="5"/>
  <c r="H50" i="5"/>
  <c r="I50" i="5" s="1"/>
  <c r="J50" i="5" s="1"/>
  <c r="K50" i="5" s="1"/>
  <c r="G50" i="5"/>
  <c r="F50" i="5"/>
  <c r="E50" i="5"/>
  <c r="D50" i="5"/>
  <c r="C50" i="5"/>
  <c r="B50" i="5"/>
  <c r="A50" i="5"/>
  <c r="S50" i="5" s="1"/>
  <c r="AI49" i="5"/>
  <c r="N49" i="5"/>
  <c r="M49" i="5"/>
  <c r="L49" i="5"/>
  <c r="H49" i="5"/>
  <c r="I49" i="5" s="1"/>
  <c r="J49" i="5" s="1"/>
  <c r="K49" i="5" s="1"/>
  <c r="G49" i="5"/>
  <c r="F49" i="5"/>
  <c r="E49" i="5"/>
  <c r="D49" i="5"/>
  <c r="C49" i="5"/>
  <c r="B49" i="5"/>
  <c r="A49" i="5"/>
  <c r="S49" i="5" s="1"/>
  <c r="AI48" i="5"/>
  <c r="N48" i="5"/>
  <c r="M48" i="5"/>
  <c r="AJ48" i="5" s="1"/>
  <c r="L48" i="5"/>
  <c r="H48" i="5"/>
  <c r="I48" i="5" s="1"/>
  <c r="J48" i="5" s="1"/>
  <c r="K48" i="5" s="1"/>
  <c r="G48" i="5"/>
  <c r="F48" i="5"/>
  <c r="E48" i="5"/>
  <c r="D48" i="5"/>
  <c r="C48" i="5"/>
  <c r="B48" i="5"/>
  <c r="A48" i="5"/>
  <c r="AI47" i="5"/>
  <c r="N47" i="5"/>
  <c r="M47" i="5"/>
  <c r="L47" i="5"/>
  <c r="H47" i="5"/>
  <c r="I47" i="5" s="1"/>
  <c r="J47" i="5" s="1"/>
  <c r="K47" i="5" s="1"/>
  <c r="G47" i="5"/>
  <c r="F47" i="5"/>
  <c r="E47" i="5"/>
  <c r="D47" i="5"/>
  <c r="C47" i="5"/>
  <c r="O47" i="5" s="1"/>
  <c r="P47" i="5" s="1"/>
  <c r="B47" i="5"/>
  <c r="A47" i="5"/>
  <c r="AI46" i="5"/>
  <c r="N46" i="5"/>
  <c r="M46" i="5"/>
  <c r="L46" i="5"/>
  <c r="I46" i="5"/>
  <c r="J46" i="5" s="1"/>
  <c r="K46" i="5" s="1"/>
  <c r="H46" i="5"/>
  <c r="G46" i="5"/>
  <c r="F46" i="5"/>
  <c r="E46" i="5"/>
  <c r="D46" i="5"/>
  <c r="C46" i="5"/>
  <c r="B46" i="5"/>
  <c r="A46" i="5"/>
  <c r="AI45" i="5"/>
  <c r="N45" i="5"/>
  <c r="M45" i="5"/>
  <c r="L45" i="5"/>
  <c r="H45" i="5"/>
  <c r="I45" i="5" s="1"/>
  <c r="G45" i="5"/>
  <c r="F45" i="5"/>
  <c r="E45" i="5"/>
  <c r="D45" i="5"/>
  <c r="C45" i="5"/>
  <c r="B45" i="5"/>
  <c r="T45" i="5" s="1"/>
  <c r="A45" i="5"/>
  <c r="AI44" i="5"/>
  <c r="N44" i="5"/>
  <c r="AK44" i="5" s="1"/>
  <c r="M44" i="5"/>
  <c r="L44" i="5"/>
  <c r="H44" i="5"/>
  <c r="I44" i="5" s="1"/>
  <c r="J44" i="5" s="1"/>
  <c r="K44" i="5" s="1"/>
  <c r="G44" i="5"/>
  <c r="F44" i="5"/>
  <c r="E44" i="5"/>
  <c r="D44" i="5"/>
  <c r="C44" i="5"/>
  <c r="B44" i="5"/>
  <c r="A44" i="5"/>
  <c r="AI43" i="5"/>
  <c r="N43" i="5"/>
  <c r="M43" i="5"/>
  <c r="L43" i="5"/>
  <c r="H43" i="5"/>
  <c r="G43" i="5"/>
  <c r="F43" i="5"/>
  <c r="E43" i="5"/>
  <c r="D43" i="5"/>
  <c r="C43" i="5"/>
  <c r="B43" i="5"/>
  <c r="A43" i="5"/>
  <c r="S43" i="5" s="1"/>
  <c r="AI42" i="5"/>
  <c r="N42" i="5"/>
  <c r="M42" i="5"/>
  <c r="L42" i="5"/>
  <c r="H42" i="5"/>
  <c r="I42" i="5" s="1"/>
  <c r="J42" i="5" s="1"/>
  <c r="K42" i="5" s="1"/>
  <c r="G42" i="5"/>
  <c r="F42" i="5"/>
  <c r="E42" i="5"/>
  <c r="D42" i="5"/>
  <c r="C42" i="5"/>
  <c r="B42" i="5"/>
  <c r="A42" i="5"/>
  <c r="AI41" i="5"/>
  <c r="N41" i="5"/>
  <c r="AK41" i="5" s="1"/>
  <c r="M41" i="5"/>
  <c r="AJ41" i="5" s="1"/>
  <c r="L41" i="5"/>
  <c r="H41" i="5"/>
  <c r="I41" i="5" s="1"/>
  <c r="J41" i="5" s="1"/>
  <c r="K41" i="5" s="1"/>
  <c r="G41" i="5"/>
  <c r="F41" i="5"/>
  <c r="E41" i="5"/>
  <c r="D41" i="5"/>
  <c r="C41" i="5"/>
  <c r="B41" i="5"/>
  <c r="A41" i="5"/>
  <c r="S41" i="5" s="1"/>
  <c r="AI40" i="5"/>
  <c r="N40" i="5"/>
  <c r="M40" i="5"/>
  <c r="L40" i="5"/>
  <c r="H40" i="5"/>
  <c r="I40" i="5" s="1"/>
  <c r="J40" i="5" s="1"/>
  <c r="K40" i="5" s="1"/>
  <c r="G40" i="5"/>
  <c r="F40" i="5"/>
  <c r="E40" i="5"/>
  <c r="D40" i="5"/>
  <c r="C40" i="5"/>
  <c r="B40" i="5"/>
  <c r="A40" i="5"/>
  <c r="AI39" i="5"/>
  <c r="N39" i="5"/>
  <c r="M39" i="5"/>
  <c r="L39" i="5"/>
  <c r="H39" i="5"/>
  <c r="G39" i="5"/>
  <c r="F39" i="5"/>
  <c r="E39" i="5"/>
  <c r="D39" i="5"/>
  <c r="C39" i="5"/>
  <c r="O39" i="5" s="1"/>
  <c r="P39" i="5" s="1"/>
  <c r="U39" i="5" s="1"/>
  <c r="W39" i="5" s="1"/>
  <c r="B39" i="5"/>
  <c r="T39" i="5" s="1"/>
  <c r="A39" i="5"/>
  <c r="S39" i="5" s="1"/>
  <c r="AI38" i="5"/>
  <c r="N38" i="5"/>
  <c r="M38" i="5"/>
  <c r="L38" i="5"/>
  <c r="H38" i="5"/>
  <c r="I38" i="5" s="1"/>
  <c r="J38" i="5" s="1"/>
  <c r="K38" i="5" s="1"/>
  <c r="G38" i="5"/>
  <c r="F38" i="5"/>
  <c r="E38" i="5"/>
  <c r="D38" i="5"/>
  <c r="C38" i="5"/>
  <c r="B38" i="5"/>
  <c r="T38" i="5" s="1"/>
  <c r="A38" i="5"/>
  <c r="S38" i="5" s="1"/>
  <c r="AI37" i="5"/>
  <c r="N37" i="5"/>
  <c r="AK37" i="5" s="1"/>
  <c r="M37" i="5"/>
  <c r="AJ37" i="5" s="1"/>
  <c r="L37" i="5"/>
  <c r="H37" i="5"/>
  <c r="I37" i="5" s="1"/>
  <c r="J37" i="5" s="1"/>
  <c r="K37" i="5" s="1"/>
  <c r="G37" i="5"/>
  <c r="F37" i="5"/>
  <c r="E37" i="5"/>
  <c r="D37" i="5"/>
  <c r="C37" i="5"/>
  <c r="B37" i="5"/>
  <c r="A37" i="5"/>
  <c r="AI36" i="5"/>
  <c r="N36" i="5"/>
  <c r="M36" i="5"/>
  <c r="L36" i="5"/>
  <c r="H36" i="5"/>
  <c r="I36" i="5" s="1"/>
  <c r="J36" i="5" s="1"/>
  <c r="K36" i="5" s="1"/>
  <c r="G36" i="5"/>
  <c r="F36" i="5"/>
  <c r="E36" i="5"/>
  <c r="D36" i="5"/>
  <c r="C36" i="5"/>
  <c r="B36" i="5"/>
  <c r="A36" i="5"/>
  <c r="S36" i="5" s="1"/>
  <c r="AI35" i="5"/>
  <c r="N35" i="5"/>
  <c r="M35" i="5"/>
  <c r="AJ35" i="5" s="1"/>
  <c r="L35" i="5"/>
  <c r="H35" i="5"/>
  <c r="G35" i="5"/>
  <c r="F35" i="5"/>
  <c r="E35" i="5"/>
  <c r="D35" i="5"/>
  <c r="C35" i="5"/>
  <c r="B35" i="5"/>
  <c r="T35" i="5" s="1"/>
  <c r="A35" i="5"/>
  <c r="AI34" i="5"/>
  <c r="N34" i="5"/>
  <c r="M34" i="5"/>
  <c r="L34" i="5"/>
  <c r="H34" i="5"/>
  <c r="I34" i="5" s="1"/>
  <c r="G34" i="5"/>
  <c r="F34" i="5"/>
  <c r="E34" i="5"/>
  <c r="D34" i="5"/>
  <c r="C34" i="5"/>
  <c r="O34" i="5" s="1"/>
  <c r="P34" i="5" s="1"/>
  <c r="B34" i="5"/>
  <c r="A34" i="5"/>
  <c r="AI33" i="5"/>
  <c r="N33" i="5"/>
  <c r="M33" i="5"/>
  <c r="L33" i="5"/>
  <c r="H33" i="5"/>
  <c r="I33" i="5" s="1"/>
  <c r="J33" i="5" s="1"/>
  <c r="K33" i="5" s="1"/>
  <c r="G33" i="5"/>
  <c r="F33" i="5"/>
  <c r="E33" i="5"/>
  <c r="D33" i="5"/>
  <c r="C33" i="5"/>
  <c r="B33" i="5"/>
  <c r="A33" i="5"/>
  <c r="AI32" i="5"/>
  <c r="N32" i="5"/>
  <c r="AK32" i="5" s="1"/>
  <c r="M32" i="5"/>
  <c r="L32" i="5"/>
  <c r="H32" i="5"/>
  <c r="I32" i="5" s="1"/>
  <c r="G32" i="5"/>
  <c r="F32" i="5"/>
  <c r="E32" i="5"/>
  <c r="D32" i="5"/>
  <c r="C32" i="5"/>
  <c r="B32" i="5"/>
  <c r="A32" i="5"/>
  <c r="AI31" i="5"/>
  <c r="N31" i="5"/>
  <c r="M31" i="5"/>
  <c r="L31" i="5"/>
  <c r="H31" i="5"/>
  <c r="G31" i="5"/>
  <c r="F31" i="5"/>
  <c r="E31" i="5"/>
  <c r="D31" i="5"/>
  <c r="C31" i="5"/>
  <c r="O31" i="5" s="1"/>
  <c r="P31" i="5" s="1"/>
  <c r="B31" i="5"/>
  <c r="A31" i="5"/>
  <c r="AI30" i="5"/>
  <c r="N30" i="5"/>
  <c r="M30" i="5"/>
  <c r="AJ30" i="5" s="1"/>
  <c r="L30" i="5"/>
  <c r="H30" i="5"/>
  <c r="I30" i="5" s="1"/>
  <c r="G30" i="5"/>
  <c r="F30" i="5"/>
  <c r="E30" i="5"/>
  <c r="D30" i="5"/>
  <c r="C30" i="5"/>
  <c r="B30" i="5"/>
  <c r="T30" i="5" s="1"/>
  <c r="A30" i="5"/>
  <c r="S30" i="5" s="1"/>
  <c r="AI29" i="5"/>
  <c r="N29" i="5"/>
  <c r="M29" i="5"/>
  <c r="L29" i="5"/>
  <c r="H29" i="5"/>
  <c r="I29" i="5" s="1"/>
  <c r="J29" i="5" s="1"/>
  <c r="K29" i="5" s="1"/>
  <c r="G29" i="5"/>
  <c r="F29" i="5"/>
  <c r="E29" i="5"/>
  <c r="D29" i="5"/>
  <c r="C29" i="5"/>
  <c r="B29" i="5"/>
  <c r="A29" i="5"/>
  <c r="AI28" i="5"/>
  <c r="N28" i="5"/>
  <c r="AK28" i="5" s="1"/>
  <c r="M28" i="5"/>
  <c r="AJ28" i="5" s="1"/>
  <c r="L28" i="5"/>
  <c r="H28" i="5"/>
  <c r="I28" i="5" s="1"/>
  <c r="G28" i="5"/>
  <c r="F28" i="5"/>
  <c r="E28" i="5"/>
  <c r="D28" i="5"/>
  <c r="C28" i="5"/>
  <c r="B28" i="5"/>
  <c r="A28" i="5"/>
  <c r="AI27" i="5"/>
  <c r="N27" i="5"/>
  <c r="M27" i="5"/>
  <c r="L27" i="5"/>
  <c r="H27" i="5"/>
  <c r="I27" i="5" s="1"/>
  <c r="J27" i="5" s="1"/>
  <c r="K27" i="5" s="1"/>
  <c r="G27" i="5"/>
  <c r="F27" i="5"/>
  <c r="E27" i="5"/>
  <c r="D27" i="5"/>
  <c r="C27" i="5"/>
  <c r="B27" i="5"/>
  <c r="T27" i="5" s="1"/>
  <c r="A27" i="5"/>
  <c r="AI26" i="5"/>
  <c r="N26" i="5"/>
  <c r="M26" i="5"/>
  <c r="L26" i="5"/>
  <c r="H26" i="5"/>
  <c r="I26" i="5" s="1"/>
  <c r="J26" i="5" s="1"/>
  <c r="K26" i="5" s="1"/>
  <c r="G26" i="5"/>
  <c r="F26" i="5"/>
  <c r="E26" i="5"/>
  <c r="D26" i="5"/>
  <c r="C26" i="5"/>
  <c r="B26" i="5"/>
  <c r="A26" i="5"/>
  <c r="S26" i="5" s="1"/>
  <c r="AI25" i="5"/>
  <c r="N25" i="5"/>
  <c r="AK25" i="5" s="1"/>
  <c r="M25" i="5"/>
  <c r="L25" i="5"/>
  <c r="H25" i="5"/>
  <c r="I25" i="5" s="1"/>
  <c r="Z25" i="5" s="1"/>
  <c r="G25" i="5"/>
  <c r="F25" i="5"/>
  <c r="E25" i="5"/>
  <c r="D25" i="5"/>
  <c r="C25" i="5"/>
  <c r="B25" i="5"/>
  <c r="T25" i="5" s="1"/>
  <c r="A25" i="5"/>
  <c r="AI24" i="5"/>
  <c r="N24" i="5"/>
  <c r="M24" i="5"/>
  <c r="L24" i="5"/>
  <c r="H24" i="5"/>
  <c r="I24" i="5" s="1"/>
  <c r="J24" i="5" s="1"/>
  <c r="K24" i="5" s="1"/>
  <c r="G24" i="5"/>
  <c r="F24" i="5"/>
  <c r="E24" i="5"/>
  <c r="D24" i="5"/>
  <c r="C24" i="5"/>
  <c r="B24" i="5"/>
  <c r="A24" i="5"/>
  <c r="AI23" i="5"/>
  <c r="N23" i="5"/>
  <c r="AK23" i="5" s="1"/>
  <c r="M23" i="5"/>
  <c r="AJ23" i="5" s="1"/>
  <c r="L23" i="5"/>
  <c r="H23" i="5"/>
  <c r="I23" i="5" s="1"/>
  <c r="J23" i="5" s="1"/>
  <c r="K23" i="5" s="1"/>
  <c r="G23" i="5"/>
  <c r="F23" i="5"/>
  <c r="E23" i="5"/>
  <c r="D23" i="5"/>
  <c r="C23" i="5"/>
  <c r="B23" i="5"/>
  <c r="A23" i="5"/>
  <c r="AI22" i="5"/>
  <c r="N22" i="5"/>
  <c r="M22" i="5"/>
  <c r="AJ22" i="5" s="1"/>
  <c r="L22" i="5"/>
  <c r="H22" i="5"/>
  <c r="I22" i="5" s="1"/>
  <c r="J22" i="5" s="1"/>
  <c r="K22" i="5" s="1"/>
  <c r="G22" i="5"/>
  <c r="F22" i="5"/>
  <c r="E22" i="5"/>
  <c r="D22" i="5"/>
  <c r="C22" i="5"/>
  <c r="B22" i="5"/>
  <c r="T22" i="5" s="1"/>
  <c r="A22" i="5"/>
  <c r="AI21" i="5"/>
  <c r="N21" i="5"/>
  <c r="M21" i="5"/>
  <c r="L21" i="5"/>
  <c r="H21" i="5"/>
  <c r="I21" i="5" s="1"/>
  <c r="G21" i="5"/>
  <c r="F21" i="5"/>
  <c r="E21" i="5"/>
  <c r="D21" i="5"/>
  <c r="C21" i="5"/>
  <c r="O21" i="5" s="1"/>
  <c r="P21" i="5" s="1"/>
  <c r="U21" i="5" s="1"/>
  <c r="W21" i="5" s="1"/>
  <c r="B21" i="5"/>
  <c r="T21" i="5" s="1"/>
  <c r="A21" i="5"/>
  <c r="S21" i="5" s="1"/>
  <c r="AI20" i="5"/>
  <c r="N20" i="5"/>
  <c r="AK20" i="5" s="1"/>
  <c r="M20" i="5"/>
  <c r="L20" i="5"/>
  <c r="H20" i="5"/>
  <c r="I20" i="5" s="1"/>
  <c r="J20" i="5" s="1"/>
  <c r="K20" i="5" s="1"/>
  <c r="G20" i="5"/>
  <c r="F20" i="5"/>
  <c r="E20" i="5"/>
  <c r="D20" i="5"/>
  <c r="C20" i="5"/>
  <c r="B20" i="5"/>
  <c r="A20" i="5"/>
  <c r="AI19" i="5"/>
  <c r="N19" i="5"/>
  <c r="M19" i="5"/>
  <c r="AJ19" i="5" s="1"/>
  <c r="L19" i="5"/>
  <c r="H19" i="5"/>
  <c r="I19" i="5" s="1"/>
  <c r="G19" i="5"/>
  <c r="F19" i="5"/>
  <c r="E19" i="5"/>
  <c r="D19" i="5"/>
  <c r="C19" i="5"/>
  <c r="B19" i="5"/>
  <c r="A19" i="5"/>
  <c r="AI18" i="5"/>
  <c r="N18" i="5"/>
  <c r="M18" i="5"/>
  <c r="L18" i="5"/>
  <c r="H18" i="5"/>
  <c r="I18" i="5" s="1"/>
  <c r="Z18" i="5" s="1"/>
  <c r="G18" i="5"/>
  <c r="F18" i="5"/>
  <c r="E18" i="5"/>
  <c r="D18" i="5"/>
  <c r="C18" i="5"/>
  <c r="O18" i="5" s="1"/>
  <c r="P18" i="5" s="1"/>
  <c r="B18" i="5"/>
  <c r="T18" i="5" s="1"/>
  <c r="A18" i="5"/>
  <c r="AI17" i="5"/>
  <c r="N17" i="5"/>
  <c r="M17" i="5"/>
  <c r="AJ17" i="5" s="1"/>
  <c r="L17" i="5"/>
  <c r="H17" i="5"/>
  <c r="I17" i="5" s="1"/>
  <c r="J17" i="5" s="1"/>
  <c r="K17" i="5" s="1"/>
  <c r="G17" i="5"/>
  <c r="F17" i="5"/>
  <c r="E17" i="5"/>
  <c r="D17" i="5"/>
  <c r="O17" i="5" s="1"/>
  <c r="P17" i="5" s="1"/>
  <c r="U17" i="5" s="1"/>
  <c r="W17" i="5" s="1"/>
  <c r="C17" i="5"/>
  <c r="B17" i="5"/>
  <c r="A17" i="5"/>
  <c r="AI16" i="5"/>
  <c r="N16" i="5"/>
  <c r="M16" i="5"/>
  <c r="AJ16" i="5" s="1"/>
  <c r="L16" i="5"/>
  <c r="H16" i="5"/>
  <c r="I16" i="5" s="1"/>
  <c r="J16" i="5" s="1"/>
  <c r="K16" i="5" s="1"/>
  <c r="G16" i="5"/>
  <c r="F16" i="5"/>
  <c r="E16" i="5"/>
  <c r="D16" i="5"/>
  <c r="C16" i="5"/>
  <c r="B16" i="5"/>
  <c r="T16" i="5" s="1"/>
  <c r="A16" i="5"/>
  <c r="S16" i="5" s="1"/>
  <c r="AI15" i="5"/>
  <c r="N15" i="5"/>
  <c r="M15" i="5"/>
  <c r="L15" i="5"/>
  <c r="H15" i="5"/>
  <c r="I15" i="5" s="1"/>
  <c r="G15" i="5"/>
  <c r="F15" i="5"/>
  <c r="E15" i="5"/>
  <c r="D15" i="5"/>
  <c r="C15" i="5"/>
  <c r="B15" i="5"/>
  <c r="A15" i="5"/>
  <c r="AI14" i="5"/>
  <c r="N14" i="5"/>
  <c r="M14" i="5"/>
  <c r="L14" i="5"/>
  <c r="H14" i="5"/>
  <c r="I14" i="5" s="1"/>
  <c r="J14" i="5" s="1"/>
  <c r="K14" i="5" s="1"/>
  <c r="G14" i="5"/>
  <c r="F14" i="5"/>
  <c r="E14" i="5"/>
  <c r="D14" i="5"/>
  <c r="C14" i="5"/>
  <c r="B14" i="5"/>
  <c r="T14" i="5" s="1"/>
  <c r="A14" i="5"/>
  <c r="AI13" i="5"/>
  <c r="N13" i="5"/>
  <c r="AK13" i="5" s="1"/>
  <c r="M13" i="5"/>
  <c r="L13" i="5"/>
  <c r="H13" i="5"/>
  <c r="G13" i="5"/>
  <c r="F13" i="5"/>
  <c r="E13" i="5"/>
  <c r="D13" i="5"/>
  <c r="C13" i="5"/>
  <c r="O13" i="5" s="1"/>
  <c r="P13" i="5" s="1"/>
  <c r="B13" i="5"/>
  <c r="A13" i="5"/>
  <c r="AI12" i="5"/>
  <c r="N12" i="5"/>
  <c r="M12" i="5"/>
  <c r="L12" i="5"/>
  <c r="H12" i="5"/>
  <c r="I12" i="5" s="1"/>
  <c r="J12" i="5" s="1"/>
  <c r="K12" i="5" s="1"/>
  <c r="G12" i="5"/>
  <c r="F12" i="5"/>
  <c r="E12" i="5"/>
  <c r="D12" i="5"/>
  <c r="C12" i="5"/>
  <c r="B12" i="5"/>
  <c r="A12" i="5"/>
  <c r="AI11" i="5"/>
  <c r="N11" i="5"/>
  <c r="AK11" i="5" s="1"/>
  <c r="M11" i="5"/>
  <c r="AJ11" i="5" s="1"/>
  <c r="L11" i="5"/>
  <c r="H11" i="5"/>
  <c r="I11" i="5" s="1"/>
  <c r="G11" i="5"/>
  <c r="F11" i="5"/>
  <c r="E11" i="5"/>
  <c r="D11" i="5"/>
  <c r="C11" i="5"/>
  <c r="B11" i="5"/>
  <c r="T11" i="5" s="1"/>
  <c r="A11" i="5"/>
  <c r="S11" i="5" s="1"/>
  <c r="AI10" i="5"/>
  <c r="N10" i="5"/>
  <c r="M10" i="5"/>
  <c r="AJ10" i="5" s="1"/>
  <c r="L10" i="5"/>
  <c r="H10" i="5"/>
  <c r="I10" i="5" s="1"/>
  <c r="G10" i="5"/>
  <c r="F10" i="5"/>
  <c r="E10" i="5"/>
  <c r="D10" i="5"/>
  <c r="C10" i="5"/>
  <c r="B10" i="5"/>
  <c r="A10" i="5"/>
  <c r="AI9" i="5"/>
  <c r="N9" i="5"/>
  <c r="M9" i="5"/>
  <c r="L9" i="5"/>
  <c r="H9" i="5"/>
  <c r="I9" i="5" s="1"/>
  <c r="J9" i="5" s="1"/>
  <c r="K9" i="5" s="1"/>
  <c r="G9" i="5"/>
  <c r="F9" i="5"/>
  <c r="E9" i="5"/>
  <c r="D9" i="5"/>
  <c r="C9" i="5"/>
  <c r="O9" i="5" s="1"/>
  <c r="P9" i="5" s="1"/>
  <c r="U9" i="5" s="1"/>
  <c r="B9" i="5"/>
  <c r="A9" i="5"/>
  <c r="AI8" i="5"/>
  <c r="N8" i="5"/>
  <c r="AK8" i="5" s="1"/>
  <c r="M8" i="5"/>
  <c r="AJ8" i="5" s="1"/>
  <c r="L8" i="5"/>
  <c r="H8" i="5"/>
  <c r="I8" i="5" s="1"/>
  <c r="G8" i="5"/>
  <c r="F8" i="5"/>
  <c r="E8" i="5"/>
  <c r="D8" i="5"/>
  <c r="C8" i="5"/>
  <c r="O8" i="5" s="1"/>
  <c r="P8" i="5" s="1"/>
  <c r="U8" i="5" s="1"/>
  <c r="B8" i="5"/>
  <c r="T8" i="5" s="1"/>
  <c r="A8" i="5"/>
  <c r="S8" i="5" s="1"/>
  <c r="AI7" i="5"/>
  <c r="N7" i="5"/>
  <c r="AK7" i="5" s="1"/>
  <c r="M7" i="5"/>
  <c r="AJ7" i="5" s="1"/>
  <c r="L7" i="5"/>
  <c r="H7" i="5"/>
  <c r="I7" i="5" s="1"/>
  <c r="J7" i="5" s="1"/>
  <c r="K7" i="5" s="1"/>
  <c r="G7" i="5"/>
  <c r="F7" i="5"/>
  <c r="E7" i="5"/>
  <c r="D7" i="5"/>
  <c r="O7" i="5" s="1"/>
  <c r="P7" i="5" s="1"/>
  <c r="U7" i="5" s="1"/>
  <c r="C7" i="5"/>
  <c r="B7" i="5"/>
  <c r="A7" i="5"/>
  <c r="S7" i="5" s="1"/>
  <c r="AI6" i="5"/>
  <c r="N6" i="5"/>
  <c r="AK6" i="5" s="1"/>
  <c r="M6" i="5"/>
  <c r="AJ6" i="5" s="1"/>
  <c r="L6" i="5"/>
  <c r="H6" i="5"/>
  <c r="I6" i="5" s="1"/>
  <c r="J6" i="5" s="1"/>
  <c r="K6" i="5" s="1"/>
  <c r="G6" i="5"/>
  <c r="F6" i="5"/>
  <c r="E6" i="5"/>
  <c r="D6" i="5"/>
  <c r="C6" i="5"/>
  <c r="B6" i="5"/>
  <c r="T6" i="5" s="1"/>
  <c r="A6" i="5"/>
  <c r="S6" i="5" s="1"/>
  <c r="AI5" i="5"/>
  <c r="N5" i="5"/>
  <c r="AK5" i="5" s="1"/>
  <c r="M5" i="5"/>
  <c r="AJ5" i="5" s="1"/>
  <c r="L5" i="5"/>
  <c r="H5" i="5"/>
  <c r="I5" i="5" s="1"/>
  <c r="J5" i="5" s="1"/>
  <c r="K5" i="5" s="1"/>
  <c r="G5" i="5"/>
  <c r="F5" i="5"/>
  <c r="E5" i="5"/>
  <c r="D5" i="5"/>
  <c r="C5" i="5"/>
  <c r="B5" i="5"/>
  <c r="T5" i="5" s="1"/>
  <c r="A5" i="5"/>
  <c r="S5" i="5" s="1"/>
  <c r="AI4" i="5"/>
  <c r="N4" i="5"/>
  <c r="M4" i="5"/>
  <c r="L4" i="5"/>
  <c r="H4" i="5"/>
  <c r="G4" i="5"/>
  <c r="F4" i="5"/>
  <c r="E4" i="5"/>
  <c r="D4" i="5"/>
  <c r="C4" i="5"/>
  <c r="B4" i="5"/>
  <c r="T4" i="5" s="1"/>
  <c r="A4" i="5"/>
  <c r="S4" i="5" s="1"/>
  <c r="AI3" i="5"/>
  <c r="N3" i="5"/>
  <c r="AK3" i="5" s="1"/>
  <c r="M3" i="5"/>
  <c r="AJ3" i="5" s="1"/>
  <c r="L3" i="5"/>
  <c r="G3" i="5"/>
  <c r="F3" i="5"/>
  <c r="E3" i="5"/>
  <c r="D3" i="5"/>
  <c r="C3" i="5"/>
  <c r="B3" i="5"/>
  <c r="T3" i="5" s="1"/>
  <c r="A3" i="5"/>
  <c r="S3" i="5" s="1"/>
  <c r="O877" i="5"/>
  <c r="P877" i="5" s="1"/>
  <c r="U877" i="5" s="1"/>
  <c r="W877" i="5" s="1"/>
  <c r="AK877" i="5"/>
  <c r="AI877" i="5"/>
  <c r="S877" i="5"/>
  <c r="AI876" i="5"/>
  <c r="AF876" i="5"/>
  <c r="AC876" i="5"/>
  <c r="T876" i="5"/>
  <c r="S876" i="5"/>
  <c r="AK876" i="5"/>
  <c r="AJ876" i="5"/>
  <c r="S875" i="5"/>
  <c r="AK874" i="5"/>
  <c r="AJ874" i="5"/>
  <c r="T874" i="5"/>
  <c r="S874" i="5"/>
  <c r="AI874" i="5"/>
  <c r="AI873" i="5"/>
  <c r="AC873" i="5"/>
  <c r="O873" i="5"/>
  <c r="P873" i="5" s="1"/>
  <c r="U873" i="5" s="1"/>
  <c r="W873" i="5" s="1"/>
  <c r="S873" i="5"/>
  <c r="AK872" i="5"/>
  <c r="AJ872" i="5"/>
  <c r="AF872" i="5"/>
  <c r="AC872" i="5"/>
  <c r="Z872" i="5"/>
  <c r="T872" i="5"/>
  <c r="S872" i="5"/>
  <c r="AI871" i="5"/>
  <c r="T871" i="5"/>
  <c r="S871" i="5"/>
  <c r="AF870" i="5"/>
  <c r="AC870" i="5"/>
  <c r="AK870" i="5"/>
  <c r="AI870" i="5"/>
  <c r="T870" i="5"/>
  <c r="AK869" i="5"/>
  <c r="T869" i="5"/>
  <c r="S869" i="5"/>
  <c r="AI868" i="5"/>
  <c r="AK868" i="5"/>
  <c r="AJ868" i="5"/>
  <c r="T868" i="5"/>
  <c r="S868" i="5"/>
  <c r="AK867" i="5"/>
  <c r="AI867" i="5"/>
  <c r="T867" i="5"/>
  <c r="S867" i="5"/>
  <c r="AI866" i="5"/>
  <c r="AF866" i="5"/>
  <c r="AC866" i="5"/>
  <c r="T866" i="5"/>
  <c r="S866" i="5"/>
  <c r="AK866" i="5"/>
  <c r="AJ865" i="5"/>
  <c r="AI865" i="5"/>
  <c r="T865" i="5"/>
  <c r="S865" i="5"/>
  <c r="AK864" i="5"/>
  <c r="T864" i="5"/>
  <c r="S864" i="5"/>
  <c r="O864" i="5"/>
  <c r="P864" i="5" s="1"/>
  <c r="U864" i="5" s="1"/>
  <c r="W864" i="5" s="1"/>
  <c r="AJ864" i="5"/>
  <c r="AI864" i="5"/>
  <c r="AF863" i="5"/>
  <c r="AC863" i="5"/>
  <c r="T863" i="5"/>
  <c r="AI863" i="5"/>
  <c r="S863" i="5"/>
  <c r="AK862" i="5"/>
  <c r="AI862" i="5"/>
  <c r="AF862" i="5"/>
  <c r="AC862" i="5"/>
  <c r="T862" i="5"/>
  <c r="S862" i="5"/>
  <c r="T861" i="5"/>
  <c r="S861" i="5"/>
  <c r="AF860" i="5"/>
  <c r="AC860" i="5"/>
  <c r="T860" i="5"/>
  <c r="S860" i="5"/>
  <c r="AK860" i="5"/>
  <c r="AJ860" i="5"/>
  <c r="AI860" i="5"/>
  <c r="O859" i="5"/>
  <c r="P859" i="5" s="1"/>
  <c r="T859" i="5"/>
  <c r="AK858" i="5"/>
  <c r="AI858" i="5"/>
  <c r="AJ858" i="5"/>
  <c r="O857" i="5"/>
  <c r="P857" i="5" s="1"/>
  <c r="U857" i="5" s="1"/>
  <c r="W857" i="5" s="1"/>
  <c r="AJ857" i="5"/>
  <c r="AI857" i="5"/>
  <c r="T857" i="5"/>
  <c r="S857" i="5"/>
  <c r="AK856" i="5"/>
  <c r="AF856" i="5"/>
  <c r="S856" i="5"/>
  <c r="AJ856" i="5"/>
  <c r="T856" i="5"/>
  <c r="AK855" i="5"/>
  <c r="AF855" i="5"/>
  <c r="AC855" i="5"/>
  <c r="AI855" i="5"/>
  <c r="T855" i="5"/>
  <c r="S855" i="5"/>
  <c r="AK854" i="5"/>
  <c r="AI854" i="5"/>
  <c r="AF853" i="5"/>
  <c r="T853" i="5"/>
  <c r="S853" i="5"/>
  <c r="O853" i="5"/>
  <c r="P853" i="5" s="1"/>
  <c r="U853" i="5" s="1"/>
  <c r="W853" i="5" s="1"/>
  <c r="AJ853" i="5"/>
  <c r="AC853" i="5"/>
  <c r="AJ852" i="5"/>
  <c r="AI852" i="5"/>
  <c r="AF852" i="5"/>
  <c r="AC852" i="5"/>
  <c r="T852" i="5"/>
  <c r="AK851" i="5"/>
  <c r="T851" i="5"/>
  <c r="S851" i="5"/>
  <c r="AJ851" i="5"/>
  <c r="AF850" i="5"/>
  <c r="AC850" i="5"/>
  <c r="AJ850" i="5"/>
  <c r="AJ849" i="5"/>
  <c r="AK849" i="5"/>
  <c r="T849" i="5"/>
  <c r="S849" i="5"/>
  <c r="AK848" i="5"/>
  <c r="AJ848" i="5"/>
  <c r="AI848" i="5"/>
  <c r="T848" i="5"/>
  <c r="S848" i="5"/>
  <c r="AC847" i="5"/>
  <c r="O847" i="5"/>
  <c r="P847" i="5" s="1"/>
  <c r="U847" i="5" s="1"/>
  <c r="W847" i="5" s="1"/>
  <c r="AI847" i="5"/>
  <c r="AF847" i="5"/>
  <c r="S847" i="5"/>
  <c r="AK846" i="5"/>
  <c r="O846" i="5"/>
  <c r="P846" i="5" s="1"/>
  <c r="U846" i="5" s="1"/>
  <c r="W846" i="5" s="1"/>
  <c r="AI845" i="5"/>
  <c r="AK845" i="5"/>
  <c r="AJ845" i="5"/>
  <c r="T845" i="5"/>
  <c r="S845" i="5"/>
  <c r="AK844" i="5"/>
  <c r="O844" i="5"/>
  <c r="P844" i="5" s="1"/>
  <c r="U844" i="5" s="1"/>
  <c r="W844" i="5" s="1"/>
  <c r="AJ844" i="5"/>
  <c r="AI843" i="5"/>
  <c r="T843" i="5"/>
  <c r="S843" i="5"/>
  <c r="AJ843" i="5"/>
  <c r="AK842" i="5"/>
  <c r="AF842" i="5"/>
  <c r="O842" i="5"/>
  <c r="P842" i="5" s="1"/>
  <c r="U842" i="5" s="1"/>
  <c r="W842" i="5" s="1"/>
  <c r="AK841" i="5"/>
  <c r="AJ841" i="5"/>
  <c r="AI841" i="5"/>
  <c r="T841" i="5"/>
  <c r="S841" i="5"/>
  <c r="S840" i="5"/>
  <c r="AJ839" i="5"/>
  <c r="AF839" i="5"/>
  <c r="AK839" i="5"/>
  <c r="AC839" i="5"/>
  <c r="T839" i="5"/>
  <c r="AI838" i="5"/>
  <c r="T838" i="5"/>
  <c r="S838" i="5"/>
  <c r="O837" i="5"/>
  <c r="P837" i="5" s="1"/>
  <c r="U837" i="5" s="1"/>
  <c r="W837" i="5" s="1"/>
  <c r="AK837" i="5"/>
  <c r="AI837" i="5"/>
  <c r="T837" i="5"/>
  <c r="O836" i="5"/>
  <c r="P836" i="5" s="1"/>
  <c r="T836" i="5"/>
  <c r="AJ835" i="5"/>
  <c r="AK835" i="5"/>
  <c r="T835" i="5"/>
  <c r="S835" i="5"/>
  <c r="T834" i="5"/>
  <c r="S834" i="5"/>
  <c r="AJ834" i="5"/>
  <c r="AI834" i="5"/>
  <c r="AK833" i="5"/>
  <c r="AJ833" i="5"/>
  <c r="AF833" i="5"/>
  <c r="S833" i="5"/>
  <c r="O833" i="5"/>
  <c r="P833" i="5" s="1"/>
  <c r="U833" i="5" s="1"/>
  <c r="W833" i="5" s="1"/>
  <c r="AK832" i="5"/>
  <c r="AF832" i="5"/>
  <c r="AC832" i="5"/>
  <c r="AI832" i="5"/>
  <c r="T832" i="5"/>
  <c r="S832" i="5"/>
  <c r="AF831" i="5"/>
  <c r="O831" i="5"/>
  <c r="P831" i="5" s="1"/>
  <c r="AJ831" i="5"/>
  <c r="T830" i="5"/>
  <c r="S830" i="5"/>
  <c r="AK830" i="5"/>
  <c r="AI830" i="5"/>
  <c r="AJ829" i="5"/>
  <c r="AI829" i="5"/>
  <c r="T829" i="5"/>
  <c r="S829" i="5"/>
  <c r="O829" i="5"/>
  <c r="P829" i="5" s="1"/>
  <c r="U829" i="5" s="1"/>
  <c r="W829" i="5" s="1"/>
  <c r="AI828" i="5"/>
  <c r="AF828" i="5"/>
  <c r="AC828" i="5"/>
  <c r="AK828" i="5"/>
  <c r="T828" i="5"/>
  <c r="AC827" i="5"/>
  <c r="AF827" i="5"/>
  <c r="S827" i="5"/>
  <c r="AJ826" i="5"/>
  <c r="AF826" i="5"/>
  <c r="AC826" i="5"/>
  <c r="S826" i="5"/>
  <c r="AK826" i="5"/>
  <c r="AI826" i="5"/>
  <c r="AI825" i="5"/>
  <c r="AF825" i="5"/>
  <c r="AC825" i="5"/>
  <c r="AK825" i="5"/>
  <c r="AJ825" i="5"/>
  <c r="T825" i="5"/>
  <c r="S825" i="5"/>
  <c r="T824" i="5"/>
  <c r="S824" i="5"/>
  <c r="AI824" i="5"/>
  <c r="T823" i="5"/>
  <c r="AK823" i="5"/>
  <c r="AI823" i="5"/>
  <c r="AC823" i="5"/>
  <c r="O823" i="5"/>
  <c r="P823" i="5" s="1"/>
  <c r="AK822" i="5"/>
  <c r="AF822" i="5"/>
  <c r="AC822" i="5"/>
  <c r="T822" i="5"/>
  <c r="S822" i="5"/>
  <c r="AI822" i="5"/>
  <c r="AK821" i="5"/>
  <c r="AF821" i="5"/>
  <c r="AJ821" i="5"/>
  <c r="AC821" i="5"/>
  <c r="T820" i="5"/>
  <c r="S820" i="5"/>
  <c r="AJ820" i="5"/>
  <c r="AI820" i="5"/>
  <c r="AJ819" i="5"/>
  <c r="AI819" i="5"/>
  <c r="AF819" i="5"/>
  <c r="AK819" i="5"/>
  <c r="AK818" i="5"/>
  <c r="AI818" i="5"/>
  <c r="AJ818" i="5"/>
  <c r="AC817" i="5"/>
  <c r="AK817" i="5"/>
  <c r="AJ817" i="5"/>
  <c r="AI817" i="5"/>
  <c r="AF817" i="5"/>
  <c r="T817" i="5"/>
  <c r="AF816" i="5"/>
  <c r="AC816" i="5"/>
  <c r="Z816" i="5"/>
  <c r="AK816" i="5"/>
  <c r="AJ816" i="5"/>
  <c r="AI816" i="5"/>
  <c r="T816" i="5"/>
  <c r="AK815" i="5"/>
  <c r="AC815" i="5"/>
  <c r="AJ815" i="5"/>
  <c r="S815" i="5"/>
  <c r="AK814" i="5"/>
  <c r="T814" i="5"/>
  <c r="O814" i="5"/>
  <c r="P814" i="5" s="1"/>
  <c r="U814" i="5" s="1"/>
  <c r="W814" i="5" s="1"/>
  <c r="AJ814" i="5"/>
  <c r="AI814" i="5"/>
  <c r="AI813" i="5"/>
  <c r="AF813" i="5"/>
  <c r="T813" i="5"/>
  <c r="AK813" i="5"/>
  <c r="AJ813" i="5"/>
  <c r="AC813" i="5"/>
  <c r="O813" i="5"/>
  <c r="P813" i="5" s="1"/>
  <c r="AK812" i="5"/>
  <c r="AJ812" i="5"/>
  <c r="AF812" i="5"/>
  <c r="AC812" i="5"/>
  <c r="U812" i="5"/>
  <c r="W812" i="5" s="1"/>
  <c r="T812" i="5"/>
  <c r="AK811" i="5"/>
  <c r="S811" i="5"/>
  <c r="AJ811" i="5"/>
  <c r="AI811" i="5"/>
  <c r="AF810" i="5"/>
  <c r="AC810" i="5"/>
  <c r="S810" i="5"/>
  <c r="AK810" i="5"/>
  <c r="AJ810" i="5"/>
  <c r="AI810" i="5"/>
  <c r="O810" i="5"/>
  <c r="P810" i="5" s="1"/>
  <c r="T810" i="5"/>
  <c r="AJ809" i="5"/>
  <c r="AI809" i="5"/>
  <c r="T809" i="5"/>
  <c r="S809" i="5"/>
  <c r="AK809" i="5"/>
  <c r="AJ808" i="5"/>
  <c r="AK808" i="5"/>
  <c r="T808" i="5"/>
  <c r="AK807" i="5"/>
  <c r="AJ807" i="5"/>
  <c r="AI807" i="5"/>
  <c r="T806" i="5"/>
  <c r="S806" i="5"/>
  <c r="O806" i="5"/>
  <c r="P806" i="5" s="1"/>
  <c r="U806" i="5" s="1"/>
  <c r="W806" i="5" s="1"/>
  <c r="AK806" i="5"/>
  <c r="AJ806" i="5"/>
  <c r="AI806" i="5"/>
  <c r="AC806" i="5"/>
  <c r="AK805" i="5"/>
  <c r="AJ805" i="5"/>
  <c r="T805" i="5"/>
  <c r="S805" i="5"/>
  <c r="S804" i="5"/>
  <c r="AK804" i="5"/>
  <c r="AI804" i="5"/>
  <c r="T803" i="5"/>
  <c r="S803" i="5"/>
  <c r="O803" i="5"/>
  <c r="P803" i="5" s="1"/>
  <c r="U803" i="5" s="1"/>
  <c r="W803" i="5" s="1"/>
  <c r="AK803" i="5"/>
  <c r="AK802" i="5"/>
  <c r="AF802" i="5"/>
  <c r="AC802" i="5"/>
  <c r="AI802" i="5"/>
  <c r="T802" i="5"/>
  <c r="AK801" i="5"/>
  <c r="AF801" i="5"/>
  <c r="T801" i="5"/>
  <c r="S801" i="5"/>
  <c r="AJ801" i="5"/>
  <c r="AI800" i="5"/>
  <c r="AF800" i="5"/>
  <c r="AC800" i="5"/>
  <c r="T800" i="5"/>
  <c r="AK800" i="5"/>
  <c r="AF799" i="5"/>
  <c r="AC799" i="5"/>
  <c r="T799" i="5"/>
  <c r="AK799" i="5"/>
  <c r="S799" i="5"/>
  <c r="AI798" i="5"/>
  <c r="AK798" i="5"/>
  <c r="S798" i="5"/>
  <c r="AC797" i="5"/>
  <c r="AI797" i="5"/>
  <c r="T797" i="5"/>
  <c r="S797" i="5"/>
  <c r="AF796" i="5"/>
  <c r="AI796" i="5"/>
  <c r="AC796" i="5"/>
  <c r="T796" i="5"/>
  <c r="S796" i="5"/>
  <c r="AK795" i="5"/>
  <c r="T795" i="5"/>
  <c r="S795" i="5"/>
  <c r="AK794" i="5"/>
  <c r="AJ794" i="5"/>
  <c r="O794" i="5"/>
  <c r="P794" i="5" s="1"/>
  <c r="U794" i="5" s="1"/>
  <c r="W794" i="5" s="1"/>
  <c r="AI794" i="5"/>
  <c r="S794" i="5"/>
  <c r="T793" i="5"/>
  <c r="S793" i="5"/>
  <c r="AJ793" i="5"/>
  <c r="AI793" i="5"/>
  <c r="AC793" i="5"/>
  <c r="AK792" i="5"/>
  <c r="AF792" i="5"/>
  <c r="AC792" i="5"/>
  <c r="T792" i="5"/>
  <c r="S792" i="5"/>
  <c r="AK791" i="5"/>
  <c r="T791" i="5"/>
  <c r="S791" i="5"/>
  <c r="AC791" i="5"/>
  <c r="AI790" i="5"/>
  <c r="AF790" i="5"/>
  <c r="AC790" i="5"/>
  <c r="T790" i="5"/>
  <c r="S790" i="5"/>
  <c r="O790" i="5"/>
  <c r="P790" i="5" s="1"/>
  <c r="AK790" i="5"/>
  <c r="AJ789" i="5"/>
  <c r="AI789" i="5"/>
  <c r="AC789" i="5"/>
  <c r="AK789" i="5"/>
  <c r="T789" i="5"/>
  <c r="S789" i="5"/>
  <c r="AI788" i="5"/>
  <c r="AC788" i="5"/>
  <c r="P788" i="5"/>
  <c r="AK788" i="5"/>
  <c r="O787" i="5"/>
  <c r="P787" i="5" s="1"/>
  <c r="U787" i="5" s="1"/>
  <c r="W787" i="5" s="1"/>
  <c r="AK787" i="5"/>
  <c r="AJ787" i="5"/>
  <c r="AI787" i="5"/>
  <c r="T787" i="5"/>
  <c r="S787" i="5"/>
  <c r="T786" i="5"/>
  <c r="AK786" i="5"/>
  <c r="AJ786" i="5"/>
  <c r="AI786" i="5"/>
  <c r="S786" i="5"/>
  <c r="AF785" i="5"/>
  <c r="AC785" i="5"/>
  <c r="AJ785" i="5"/>
  <c r="AI785" i="5"/>
  <c r="T785" i="5"/>
  <c r="S785" i="5"/>
  <c r="T784" i="5"/>
  <c r="AJ784" i="5"/>
  <c r="AI784" i="5"/>
  <c r="AK783" i="5"/>
  <c r="AI783" i="5"/>
  <c r="AF783" i="5"/>
  <c r="Z783" i="5"/>
  <c r="T783" i="5"/>
  <c r="AC783" i="5"/>
  <c r="S783" i="5"/>
  <c r="AJ782" i="5"/>
  <c r="AI782" i="5"/>
  <c r="S782" i="5"/>
  <c r="T782" i="5"/>
  <c r="T781" i="5"/>
  <c r="S781" i="5"/>
  <c r="AJ781" i="5"/>
  <c r="AI780" i="5"/>
  <c r="AF780" i="5"/>
  <c r="AC780" i="5"/>
  <c r="S780" i="5"/>
  <c r="O780" i="5"/>
  <c r="P780" i="5" s="1"/>
  <c r="AJ780" i="5"/>
  <c r="T780" i="5"/>
  <c r="AJ779" i="5"/>
  <c r="AI779" i="5"/>
  <c r="AF779" i="5"/>
  <c r="AC779" i="5"/>
  <c r="T779" i="5"/>
  <c r="O779" i="5"/>
  <c r="P779" i="5" s="1"/>
  <c r="U779" i="5" s="1"/>
  <c r="W779" i="5" s="1"/>
  <c r="AK778" i="5"/>
  <c r="AJ778" i="5"/>
  <c r="AC778" i="5"/>
  <c r="AF777" i="5"/>
  <c r="AC777" i="5"/>
  <c r="AK777" i="5"/>
  <c r="AJ777" i="5"/>
  <c r="AI777" i="5"/>
  <c r="S777" i="5"/>
  <c r="AK776" i="5"/>
  <c r="T776" i="5"/>
  <c r="AI776" i="5"/>
  <c r="S776" i="5"/>
  <c r="AK775" i="5"/>
  <c r="AI775" i="5"/>
  <c r="T775" i="5"/>
  <c r="T774" i="5"/>
  <c r="S774" i="5"/>
  <c r="O774" i="5"/>
  <c r="P774" i="5" s="1"/>
  <c r="U774" i="5" s="1"/>
  <c r="W774" i="5" s="1"/>
  <c r="AK774" i="5"/>
  <c r="AI774" i="5"/>
  <c r="AF773" i="5"/>
  <c r="AK773" i="5"/>
  <c r="AC773" i="5"/>
  <c r="AK772" i="5"/>
  <c r="AI772" i="5"/>
  <c r="AF772" i="5"/>
  <c r="AC772" i="5"/>
  <c r="S772" i="5"/>
  <c r="AI771" i="5"/>
  <c r="T771" i="5"/>
  <c r="AF770" i="5"/>
  <c r="AC770" i="5"/>
  <c r="AK770" i="5"/>
  <c r="AJ770" i="5"/>
  <c r="AI770" i="5"/>
  <c r="AI769" i="5"/>
  <c r="T769" i="5"/>
  <c r="S769" i="5"/>
  <c r="AK769" i="5"/>
  <c r="AJ768" i="5"/>
  <c r="S768" i="5"/>
  <c r="O768" i="5"/>
  <c r="P768" i="5" s="1"/>
  <c r="U768" i="5" s="1"/>
  <c r="W768" i="5" s="1"/>
  <c r="T768" i="5"/>
  <c r="AF767" i="5"/>
  <c r="AC767" i="5"/>
  <c r="AK767" i="5"/>
  <c r="AJ767" i="5"/>
  <c r="AI767" i="5"/>
  <c r="T767" i="5"/>
  <c r="AK766" i="5"/>
  <c r="T766" i="5"/>
  <c r="O766" i="5"/>
  <c r="P766" i="5" s="1"/>
  <c r="U766" i="5" s="1"/>
  <c r="W766" i="5" s="1"/>
  <c r="S766" i="5"/>
  <c r="AK765" i="5"/>
  <c r="AJ765" i="5"/>
  <c r="AI765" i="5"/>
  <c r="AK764" i="5"/>
  <c r="AJ764" i="5"/>
  <c r="T764" i="5"/>
  <c r="AI764" i="5"/>
  <c r="AF763" i="5"/>
  <c r="AK763" i="5"/>
  <c r="AC763" i="5"/>
  <c r="AK762" i="5"/>
  <c r="AJ762" i="5"/>
  <c r="AI762" i="5"/>
  <c r="AF762" i="5"/>
  <c r="AC762" i="5"/>
  <c r="O762" i="5"/>
  <c r="P762" i="5" s="1"/>
  <c r="T762" i="5"/>
  <c r="S762" i="5"/>
  <c r="AK761" i="5"/>
  <c r="AI761" i="5"/>
  <c r="S761" i="5"/>
  <c r="AI760" i="5"/>
  <c r="T760" i="5"/>
  <c r="S760" i="5"/>
  <c r="AI759" i="5"/>
  <c r="AF759" i="5"/>
  <c r="S759" i="5"/>
  <c r="AK759" i="5"/>
  <c r="AI758" i="5"/>
  <c r="AF758" i="5"/>
  <c r="AC758" i="5"/>
  <c r="T758" i="5"/>
  <c r="O758" i="5"/>
  <c r="P758" i="5" s="1"/>
  <c r="U758" i="5" s="1"/>
  <c r="W758" i="5" s="1"/>
  <c r="AK758" i="5"/>
  <c r="AK757" i="5"/>
  <c r="AI757" i="5"/>
  <c r="AF757" i="5"/>
  <c r="AC757" i="5"/>
  <c r="AF756" i="5"/>
  <c r="AC756" i="5"/>
  <c r="AJ756" i="5"/>
  <c r="AI756" i="5"/>
  <c r="T756" i="5"/>
  <c r="S756" i="5"/>
  <c r="AK755" i="5"/>
  <c r="AJ755" i="5"/>
  <c r="S755" i="5"/>
  <c r="AI755" i="5"/>
  <c r="AK754" i="5"/>
  <c r="AF754" i="5"/>
  <c r="AC754" i="5"/>
  <c r="S754" i="5"/>
  <c r="AK753" i="5"/>
  <c r="AI753" i="5"/>
  <c r="AI752" i="5"/>
  <c r="AF752" i="5"/>
  <c r="AC752" i="5"/>
  <c r="O752" i="5"/>
  <c r="P752" i="5" s="1"/>
  <c r="AK752" i="5"/>
  <c r="AJ752" i="5"/>
  <c r="T752" i="5"/>
  <c r="S752" i="5"/>
  <c r="AK751" i="5"/>
  <c r="AC751" i="5"/>
  <c r="AJ751" i="5"/>
  <c r="AI751" i="5"/>
  <c r="T751" i="5"/>
  <c r="AI750" i="5"/>
  <c r="AC750" i="5"/>
  <c r="T750" i="5"/>
  <c r="P750" i="5"/>
  <c r="U750" i="5" s="1"/>
  <c r="W750" i="5" s="1"/>
  <c r="O750" i="5"/>
  <c r="AK750" i="5"/>
  <c r="AJ750" i="5"/>
  <c r="S750" i="5"/>
  <c r="AK749" i="5"/>
  <c r="AJ749" i="5"/>
  <c r="AC749" i="5"/>
  <c r="T749" i="5"/>
  <c r="S749" i="5"/>
  <c r="AI748" i="5"/>
  <c r="AF748" i="5"/>
  <c r="T748" i="5"/>
  <c r="S748" i="5"/>
  <c r="O748" i="5"/>
  <c r="P748" i="5" s="1"/>
  <c r="U748" i="5" s="1"/>
  <c r="W748" i="5" s="1"/>
  <c r="AJ747" i="5"/>
  <c r="T747" i="5"/>
  <c r="S747" i="5"/>
  <c r="AK747" i="5"/>
  <c r="AK746" i="5"/>
  <c r="AJ746" i="5"/>
  <c r="AI746" i="5"/>
  <c r="AF746" i="5"/>
  <c r="AC746" i="5"/>
  <c r="O746" i="5"/>
  <c r="P746" i="5" s="1"/>
  <c r="U746" i="5" s="1"/>
  <c r="W746" i="5" s="1"/>
  <c r="S746" i="5"/>
  <c r="AF745" i="5"/>
  <c r="O745" i="5"/>
  <c r="P745" i="5" s="1"/>
  <c r="AK745" i="5"/>
  <c r="AJ745" i="5"/>
  <c r="AF744" i="5"/>
  <c r="AC744" i="5"/>
  <c r="AK744" i="5"/>
  <c r="AI744" i="5"/>
  <c r="T744" i="5"/>
  <c r="S744" i="5"/>
  <c r="T743" i="5"/>
  <c r="O743" i="5"/>
  <c r="P743" i="5" s="1"/>
  <c r="S742" i="5"/>
  <c r="AK742" i="5"/>
  <c r="AJ742" i="5"/>
  <c r="AI742" i="5"/>
  <c r="T742" i="5"/>
  <c r="T741" i="5"/>
  <c r="AK741" i="5"/>
  <c r="AC741" i="5"/>
  <c r="AK740" i="5"/>
  <c r="AJ740" i="5"/>
  <c r="AI740" i="5"/>
  <c r="AC740" i="5"/>
  <c r="S740" i="5"/>
  <c r="AI739" i="5"/>
  <c r="AF739" i="5"/>
  <c r="T739" i="5"/>
  <c r="S739" i="5"/>
  <c r="AJ738" i="5"/>
  <c r="T738" i="5"/>
  <c r="AI737" i="5"/>
  <c r="AF737" i="5"/>
  <c r="AC737" i="5"/>
  <c r="O737" i="5"/>
  <c r="P737" i="5" s="1"/>
  <c r="U737" i="5" s="1"/>
  <c r="W737" i="5" s="1"/>
  <c r="AK737" i="5"/>
  <c r="AJ736" i="5"/>
  <c r="AI736" i="5"/>
  <c r="S736" i="5"/>
  <c r="AJ735" i="5"/>
  <c r="T735" i="5"/>
  <c r="S735" i="5"/>
  <c r="S734" i="5"/>
  <c r="O734" i="5"/>
  <c r="P734" i="5" s="1"/>
  <c r="AK734" i="5"/>
  <c r="AI733" i="5"/>
  <c r="S733" i="5"/>
  <c r="O733" i="5"/>
  <c r="P733" i="5" s="1"/>
  <c r="U733" i="5" s="1"/>
  <c r="W733" i="5" s="1"/>
  <c r="AJ733" i="5"/>
  <c r="T733" i="5"/>
  <c r="AF732" i="5"/>
  <c r="AC732" i="5"/>
  <c r="AK732" i="5"/>
  <c r="AJ732" i="5"/>
  <c r="AC731" i="5"/>
  <c r="T731" i="5"/>
  <c r="S731" i="5"/>
  <c r="AJ731" i="5"/>
  <c r="AJ730" i="5"/>
  <c r="AI730" i="5"/>
  <c r="AK730" i="5"/>
  <c r="O730" i="5"/>
  <c r="P730" i="5" s="1"/>
  <c r="AJ729" i="5"/>
  <c r="AI729" i="5"/>
  <c r="T729" i="5"/>
  <c r="S729" i="5"/>
  <c r="AK728" i="5"/>
  <c r="AI728" i="5"/>
  <c r="O728" i="5"/>
  <c r="P728" i="5" s="1"/>
  <c r="U728" i="5" s="1"/>
  <c r="W728" i="5" s="1"/>
  <c r="S727" i="5"/>
  <c r="O727" i="5"/>
  <c r="P727" i="5" s="1"/>
  <c r="AK727" i="5"/>
  <c r="AJ727" i="5"/>
  <c r="AI727" i="5"/>
  <c r="AF727" i="5"/>
  <c r="T727" i="5"/>
  <c r="AF726" i="5"/>
  <c r="AC726" i="5"/>
  <c r="AK726" i="5"/>
  <c r="AJ726" i="5"/>
  <c r="AI726" i="5"/>
  <c r="T725" i="5"/>
  <c r="S725" i="5"/>
  <c r="AK725" i="5"/>
  <c r="AI724" i="5"/>
  <c r="AF724" i="5"/>
  <c r="AC724" i="5"/>
  <c r="AK724" i="5"/>
  <c r="T724" i="5"/>
  <c r="AK723" i="5"/>
  <c r="S723" i="5"/>
  <c r="O723" i="5"/>
  <c r="P723" i="5" s="1"/>
  <c r="U723" i="5" s="1"/>
  <c r="W723" i="5" s="1"/>
  <c r="AI722" i="5"/>
  <c r="AF722" i="5"/>
  <c r="AC722" i="5"/>
  <c r="S722" i="5"/>
  <c r="T722" i="5"/>
  <c r="AC721" i="5"/>
  <c r="T721" i="5"/>
  <c r="S721" i="5"/>
  <c r="AJ720" i="5"/>
  <c r="S720" i="5"/>
  <c r="AI720" i="5"/>
  <c r="AF719" i="5"/>
  <c r="AC719" i="5"/>
  <c r="AK718" i="5"/>
  <c r="AJ718" i="5"/>
  <c r="AI718" i="5"/>
  <c r="AC718" i="5"/>
  <c r="T718" i="5"/>
  <c r="AF718" i="5"/>
  <c r="O718" i="5"/>
  <c r="P718" i="5" s="1"/>
  <c r="U718" i="5" s="1"/>
  <c r="W718" i="5" s="1"/>
  <c r="S718" i="5"/>
  <c r="AJ717" i="5"/>
  <c r="S717" i="5"/>
  <c r="O717" i="5"/>
  <c r="P717" i="5" s="1"/>
  <c r="AK717" i="5"/>
  <c r="AI717" i="5"/>
  <c r="T717" i="5"/>
  <c r="T716" i="5"/>
  <c r="S716" i="5"/>
  <c r="AK716" i="5"/>
  <c r="AJ716" i="5"/>
  <c r="AK714" i="5"/>
  <c r="AJ714" i="5"/>
  <c r="AI714" i="5"/>
  <c r="T714" i="5"/>
  <c r="S714" i="5"/>
  <c r="T713" i="5"/>
  <c r="O713" i="5"/>
  <c r="P713" i="5" s="1"/>
  <c r="U713" i="5" s="1"/>
  <c r="W713" i="5" s="1"/>
  <c r="AI713" i="5"/>
  <c r="S713" i="5"/>
  <c r="AK712" i="5"/>
  <c r="AJ712" i="5"/>
  <c r="AI712" i="5"/>
  <c r="AF712" i="5"/>
  <c r="AC712" i="5"/>
  <c r="T712" i="5"/>
  <c r="T711" i="5"/>
  <c r="S711" i="5"/>
  <c r="AI711" i="5"/>
  <c r="AJ710" i="5"/>
  <c r="AF710" i="5"/>
  <c r="T710" i="5"/>
  <c r="AK710" i="5"/>
  <c r="AC710" i="5"/>
  <c r="AF709" i="5"/>
  <c r="AC709" i="5"/>
  <c r="T709" i="5"/>
  <c r="O709" i="5"/>
  <c r="P709" i="5" s="1"/>
  <c r="U709" i="5" s="1"/>
  <c r="W709" i="5" s="1"/>
  <c r="AK709" i="5"/>
  <c r="S709" i="5"/>
  <c r="AK708" i="5"/>
  <c r="AJ708" i="5"/>
  <c r="AI708" i="5"/>
  <c r="AF708" i="5"/>
  <c r="AC708" i="5"/>
  <c r="AF707" i="5"/>
  <c r="AJ707" i="5"/>
  <c r="AI707" i="5"/>
  <c r="AC707" i="5"/>
  <c r="T707" i="5"/>
  <c r="S707" i="5"/>
  <c r="AF706" i="5"/>
  <c r="AK706" i="5"/>
  <c r="AJ706" i="5"/>
  <c r="AI706" i="5"/>
  <c r="AJ705" i="5"/>
  <c r="AF705" i="5"/>
  <c r="AC705" i="5"/>
  <c r="T705" i="5"/>
  <c r="S705" i="5"/>
  <c r="O705" i="5"/>
  <c r="P705" i="5" s="1"/>
  <c r="U705" i="5" s="1"/>
  <c r="W705" i="5" s="1"/>
  <c r="AK705" i="5"/>
  <c r="AK704" i="5"/>
  <c r="AJ704" i="5"/>
  <c r="AI704" i="5"/>
  <c r="AC704" i="5"/>
  <c r="O704" i="5"/>
  <c r="P704" i="5" s="1"/>
  <c r="T703" i="5"/>
  <c r="AK703" i="5"/>
  <c r="AJ703" i="5"/>
  <c r="AI703" i="5"/>
  <c r="S703" i="5"/>
  <c r="AC702" i="5"/>
  <c r="AJ702" i="5"/>
  <c r="AI702" i="5"/>
  <c r="AK701" i="5"/>
  <c r="S701" i="5"/>
  <c r="AJ701" i="5"/>
  <c r="AI701" i="5"/>
  <c r="T701" i="5"/>
  <c r="AI700" i="5"/>
  <c r="S700" i="5"/>
  <c r="AJ700" i="5"/>
  <c r="T699" i="5"/>
  <c r="O699" i="5"/>
  <c r="P699" i="5" s="1"/>
  <c r="U699" i="5" s="1"/>
  <c r="W699" i="5" s="1"/>
  <c r="AI699" i="5"/>
  <c r="AK698" i="5"/>
  <c r="AJ698" i="5"/>
  <c r="AI698" i="5"/>
  <c r="S698" i="5"/>
  <c r="AF697" i="5"/>
  <c r="AC697" i="5"/>
  <c r="O697" i="5"/>
  <c r="P697" i="5" s="1"/>
  <c r="AK697" i="5"/>
  <c r="AJ697" i="5"/>
  <c r="AI697" i="5"/>
  <c r="T696" i="5"/>
  <c r="AI695" i="5"/>
  <c r="T695" i="5"/>
  <c r="AK695" i="5"/>
  <c r="S695" i="5"/>
  <c r="AI694" i="5"/>
  <c r="S694" i="5"/>
  <c r="O694" i="5"/>
  <c r="P694" i="5" s="1"/>
  <c r="AK694" i="5"/>
  <c r="AJ694" i="5"/>
  <c r="T694" i="5"/>
  <c r="T693" i="5"/>
  <c r="O693" i="5"/>
  <c r="P693" i="5" s="1"/>
  <c r="U693" i="5" s="1"/>
  <c r="W693" i="5" s="1"/>
  <c r="S693" i="5"/>
  <c r="AF692" i="5"/>
  <c r="AC692" i="5"/>
  <c r="T692" i="5"/>
  <c r="AI692" i="5"/>
  <c r="AI691" i="5"/>
  <c r="AJ691" i="5"/>
  <c r="T691" i="5"/>
  <c r="S691" i="5"/>
  <c r="S690" i="5"/>
  <c r="AK690" i="5"/>
  <c r="T690" i="5"/>
  <c r="AJ689" i="5"/>
  <c r="AI689" i="5"/>
  <c r="AK689" i="5"/>
  <c r="T689" i="5"/>
  <c r="S689" i="5"/>
  <c r="T688" i="5"/>
  <c r="O688" i="5"/>
  <c r="P688" i="5" s="1"/>
  <c r="U688" i="5" s="1"/>
  <c r="W688" i="5" s="1"/>
  <c r="S688" i="5"/>
  <c r="AF687" i="5"/>
  <c r="AC687" i="5"/>
  <c r="AK687" i="5"/>
  <c r="T687" i="5"/>
  <c r="S687" i="5"/>
  <c r="T686" i="5"/>
  <c r="O686" i="5"/>
  <c r="P686" i="5" s="1"/>
  <c r="U686" i="5" s="1"/>
  <c r="W686" i="5" s="1"/>
  <c r="S686" i="5"/>
  <c r="AK685" i="5"/>
  <c r="S685" i="5"/>
  <c r="AJ685" i="5"/>
  <c r="AI685" i="5"/>
  <c r="AI684" i="5"/>
  <c r="AF684" i="5"/>
  <c r="T684" i="5"/>
  <c r="O684" i="5"/>
  <c r="P684" i="5" s="1"/>
  <c r="U684" i="5" s="1"/>
  <c r="W684" i="5" s="1"/>
  <c r="AK683" i="5"/>
  <c r="AC683" i="5"/>
  <c r="O683" i="5"/>
  <c r="P683" i="5" s="1"/>
  <c r="U683" i="5" s="1"/>
  <c r="W683" i="5" s="1"/>
  <c r="T683" i="5"/>
  <c r="S683" i="5"/>
  <c r="T682" i="5"/>
  <c r="S682" i="5"/>
  <c r="O682" i="5"/>
  <c r="P682" i="5" s="1"/>
  <c r="AI682" i="5"/>
  <c r="AK681" i="5"/>
  <c r="AF681" i="5"/>
  <c r="AC681" i="5"/>
  <c r="S680" i="5"/>
  <c r="O680" i="5"/>
  <c r="P680" i="5" s="1"/>
  <c r="T680" i="5"/>
  <c r="AK679" i="5"/>
  <c r="AI679" i="5"/>
  <c r="AF679" i="5"/>
  <c r="AC679" i="5"/>
  <c r="T679" i="5"/>
  <c r="S679" i="5"/>
  <c r="AK678" i="5"/>
  <c r="T678" i="5"/>
  <c r="S678" i="5"/>
  <c r="O678" i="5"/>
  <c r="P678" i="5" s="1"/>
  <c r="U678" i="5" s="1"/>
  <c r="W678" i="5" s="1"/>
  <c r="AF677" i="5"/>
  <c r="AC677" i="5"/>
  <c r="AK677" i="5"/>
  <c r="AI677" i="5"/>
  <c r="AJ676" i="5"/>
  <c r="S676" i="5"/>
  <c r="AK676" i="5"/>
  <c r="O676" i="5"/>
  <c r="P676" i="5" s="1"/>
  <c r="AJ675" i="5"/>
  <c r="AF675" i="5"/>
  <c r="AC675" i="5"/>
  <c r="S675" i="5"/>
  <c r="AI675" i="5"/>
  <c r="O675" i="5"/>
  <c r="P675" i="5" s="1"/>
  <c r="U675" i="5" s="1"/>
  <c r="W675" i="5" s="1"/>
  <c r="AK674" i="5"/>
  <c r="T674" i="5"/>
  <c r="AK673" i="5"/>
  <c r="AJ673" i="5"/>
  <c r="AI673" i="5"/>
  <c r="AF673" i="5"/>
  <c r="AC673" i="5"/>
  <c r="AK672" i="5"/>
  <c r="S672" i="5"/>
  <c r="T672" i="5"/>
  <c r="S671" i="5"/>
  <c r="AK671" i="5"/>
  <c r="AJ671" i="5"/>
  <c r="AI671" i="5"/>
  <c r="AF671" i="5"/>
  <c r="O670" i="5"/>
  <c r="P670" i="5" s="1"/>
  <c r="U670" i="5" s="1"/>
  <c r="W670" i="5" s="1"/>
  <c r="AI670" i="5"/>
  <c r="S670" i="5"/>
  <c r="AI669" i="5"/>
  <c r="T669" i="5"/>
  <c r="S669" i="5"/>
  <c r="O669" i="5"/>
  <c r="P669" i="5" s="1"/>
  <c r="U669" i="5" s="1"/>
  <c r="W669" i="5" s="1"/>
  <c r="AK669" i="5"/>
  <c r="AJ669" i="5"/>
  <c r="O668" i="5"/>
  <c r="P668" i="5" s="1"/>
  <c r="U668" i="5" s="1"/>
  <c r="W668" i="5" s="1"/>
  <c r="AK668" i="5"/>
  <c r="S668" i="5"/>
  <c r="AK667" i="5"/>
  <c r="AJ667" i="5"/>
  <c r="AI667" i="5"/>
  <c r="AF666" i="5"/>
  <c r="AC666" i="5"/>
  <c r="Z666" i="5"/>
  <c r="T666" i="5"/>
  <c r="S666" i="5"/>
  <c r="O666" i="5"/>
  <c r="P666" i="5" s="1"/>
  <c r="U666" i="5" s="1"/>
  <c r="W666" i="5" s="1"/>
  <c r="AK665" i="5"/>
  <c r="AJ665" i="5"/>
  <c r="T665" i="5"/>
  <c r="AI665" i="5"/>
  <c r="S665" i="5"/>
  <c r="AJ664" i="5"/>
  <c r="T664" i="5"/>
  <c r="S664" i="5"/>
  <c r="AI664" i="5"/>
  <c r="AF663" i="5"/>
  <c r="AC663" i="5"/>
  <c r="Z663" i="5"/>
  <c r="T663" i="5"/>
  <c r="AJ663" i="5"/>
  <c r="AI663" i="5"/>
  <c r="AI662" i="5"/>
  <c r="AF662" i="5"/>
  <c r="AC662" i="5"/>
  <c r="Z662" i="5"/>
  <c r="T662" i="5"/>
  <c r="S662" i="5"/>
  <c r="O662" i="5"/>
  <c r="P662" i="5" s="1"/>
  <c r="AK661" i="5"/>
  <c r="AJ661" i="5"/>
  <c r="AF661" i="5"/>
  <c r="AC661" i="5"/>
  <c r="Z661" i="5"/>
  <c r="T661" i="5"/>
  <c r="AF660" i="5"/>
  <c r="AC660" i="5"/>
  <c r="AI660" i="5"/>
  <c r="O660" i="5"/>
  <c r="P660" i="5" s="1"/>
  <c r="U660" i="5" s="1"/>
  <c r="W660" i="5" s="1"/>
  <c r="T660" i="5"/>
  <c r="S660" i="5"/>
  <c r="AK659" i="5"/>
  <c r="AI659" i="5"/>
  <c r="O659" i="5"/>
  <c r="P659" i="5" s="1"/>
  <c r="U659" i="5" s="1"/>
  <c r="W659" i="5" s="1"/>
  <c r="AF658" i="5"/>
  <c r="AK658" i="5"/>
  <c r="AI658" i="5"/>
  <c r="T658" i="5"/>
  <c r="S658" i="5"/>
  <c r="AK657" i="5"/>
  <c r="AI657" i="5"/>
  <c r="AJ656" i="5"/>
  <c r="AF656" i="5"/>
  <c r="AC656" i="5"/>
  <c r="T656" i="5"/>
  <c r="S656" i="5"/>
  <c r="P656" i="5"/>
  <c r="U656" i="5" s="1"/>
  <c r="W656" i="5" s="1"/>
  <c r="AI656" i="5"/>
  <c r="O656" i="5"/>
  <c r="AK655" i="5"/>
  <c r="AJ655" i="5"/>
  <c r="AI655" i="5"/>
  <c r="AI654" i="5"/>
  <c r="AF654" i="5"/>
  <c r="S654" i="5"/>
  <c r="AK654" i="5"/>
  <c r="AC654" i="5"/>
  <c r="AC653" i="5"/>
  <c r="S653" i="5"/>
  <c r="AK653" i="5"/>
  <c r="AK652" i="5"/>
  <c r="AJ652" i="5"/>
  <c r="AI652" i="5"/>
  <c r="T652" i="5"/>
  <c r="O652" i="5"/>
  <c r="P652" i="5" s="1"/>
  <c r="U652" i="5" s="1"/>
  <c r="W652" i="5" s="1"/>
  <c r="AC651" i="5"/>
  <c r="AK651" i="5"/>
  <c r="AJ651" i="5"/>
  <c r="AI651" i="5"/>
  <c r="AC650" i="5"/>
  <c r="T650" i="5"/>
  <c r="O650" i="5"/>
  <c r="P650" i="5" s="1"/>
  <c r="U650" i="5" s="1"/>
  <c r="W650" i="5" s="1"/>
  <c r="AK650" i="5"/>
  <c r="AJ650" i="5"/>
  <c r="AI650" i="5"/>
  <c r="S650" i="5"/>
  <c r="AK649" i="5"/>
  <c r="AJ649" i="5"/>
  <c r="AJ648" i="5"/>
  <c r="AI648" i="5"/>
  <c r="T648" i="5"/>
  <c r="AK647" i="5"/>
  <c r="AJ647" i="5"/>
  <c r="T647" i="5"/>
  <c r="O647" i="5"/>
  <c r="P647" i="5" s="1"/>
  <c r="U647" i="5" s="1"/>
  <c r="W647" i="5" s="1"/>
  <c r="S647" i="5"/>
  <c r="AK646" i="5"/>
  <c r="AF646" i="5"/>
  <c r="AC646" i="5"/>
  <c r="T646" i="5"/>
  <c r="S646" i="5"/>
  <c r="O646" i="5"/>
  <c r="P646" i="5" s="1"/>
  <c r="U646" i="5" s="1"/>
  <c r="W646" i="5" s="1"/>
  <c r="AJ646" i="5"/>
  <c r="AI646" i="5"/>
  <c r="AK645" i="5"/>
  <c r="AI644" i="5"/>
  <c r="AF644" i="5"/>
  <c r="T644" i="5"/>
  <c r="S644" i="5"/>
  <c r="AK644" i="5"/>
  <c r="AJ643" i="5"/>
  <c r="AF643" i="5"/>
  <c r="AC643" i="5"/>
  <c r="S643" i="5"/>
  <c r="AK643" i="5"/>
  <c r="AK642" i="5"/>
  <c r="AJ642" i="5"/>
  <c r="AI642" i="5"/>
  <c r="AF642" i="5"/>
  <c r="AC642" i="5"/>
  <c r="T642" i="5"/>
  <c r="O642" i="5"/>
  <c r="P642" i="5" s="1"/>
  <c r="AK641" i="5"/>
  <c r="AK640" i="5"/>
  <c r="AJ640" i="5"/>
  <c r="AI640" i="5"/>
  <c r="S640" i="5"/>
  <c r="AC639" i="5"/>
  <c r="S639" i="5"/>
  <c r="AK639" i="5"/>
  <c r="AJ639" i="5"/>
  <c r="AF639" i="5"/>
  <c r="AJ638" i="5"/>
  <c r="T638" i="5"/>
  <c r="S638" i="5"/>
  <c r="AK637" i="5"/>
  <c r="T637" i="5"/>
  <c r="AI637" i="5"/>
  <c r="S637" i="5"/>
  <c r="AI636" i="5"/>
  <c r="AK636" i="5"/>
  <c r="AJ636" i="5"/>
  <c r="T636" i="5"/>
  <c r="S636" i="5"/>
  <c r="AK635" i="5"/>
  <c r="T635" i="5"/>
  <c r="S635" i="5"/>
  <c r="AI635" i="5"/>
  <c r="T634" i="5"/>
  <c r="O634" i="5"/>
  <c r="P634" i="5" s="1"/>
  <c r="AK634" i="5"/>
  <c r="AJ634" i="5"/>
  <c r="AI634" i="5"/>
  <c r="AC633" i="5"/>
  <c r="T633" i="5"/>
  <c r="S633" i="5"/>
  <c r="AK633" i="5"/>
  <c r="AI633" i="5"/>
  <c r="AK632" i="5"/>
  <c r="AJ632" i="5"/>
  <c r="T632" i="5"/>
  <c r="AJ631" i="5"/>
  <c r="S631" i="5"/>
  <c r="AI631" i="5"/>
  <c r="T631" i="5"/>
  <c r="O630" i="5"/>
  <c r="P630" i="5" s="1"/>
  <c r="U630" i="5" s="1"/>
  <c r="W630" i="5" s="1"/>
  <c r="T629" i="5"/>
  <c r="S629" i="5"/>
  <c r="O629" i="5"/>
  <c r="P629" i="5" s="1"/>
  <c r="AK629" i="5"/>
  <c r="AJ629" i="5"/>
  <c r="AF628" i="5"/>
  <c r="AC628" i="5"/>
  <c r="AK628" i="5"/>
  <c r="AI628" i="5"/>
  <c r="T628" i="5"/>
  <c r="T627" i="5"/>
  <c r="S627" i="5"/>
  <c r="AK627" i="5"/>
  <c r="AJ626" i="5"/>
  <c r="AI626" i="5"/>
  <c r="AF626" i="5"/>
  <c r="AC626" i="5"/>
  <c r="T626" i="5"/>
  <c r="S626" i="5"/>
  <c r="AK625" i="5"/>
  <c r="AJ625" i="5"/>
  <c r="T625" i="5"/>
  <c r="AJ624" i="5"/>
  <c r="AI624" i="5"/>
  <c r="T624" i="5"/>
  <c r="S624" i="5"/>
  <c r="O624" i="5"/>
  <c r="P624" i="5" s="1"/>
  <c r="U624" i="5" s="1"/>
  <c r="W624" i="5" s="1"/>
  <c r="AK624" i="5"/>
  <c r="O623" i="5"/>
  <c r="P623" i="5" s="1"/>
  <c r="U623" i="5" s="1"/>
  <c r="W623" i="5" s="1"/>
  <c r="AK622" i="5"/>
  <c r="AJ622" i="5"/>
  <c r="AI622" i="5"/>
  <c r="T622" i="5"/>
  <c r="S622" i="5"/>
  <c r="AK621" i="5"/>
  <c r="O621" i="5"/>
  <c r="P621" i="5" s="1"/>
  <c r="AJ621" i="5"/>
  <c r="S621" i="5"/>
  <c r="S620" i="5"/>
  <c r="AK620" i="5"/>
  <c r="AJ620" i="5"/>
  <c r="T619" i="5"/>
  <c r="S619" i="5"/>
  <c r="AF618" i="5"/>
  <c r="AC618" i="5"/>
  <c r="AK618" i="5"/>
  <c r="AI618" i="5"/>
  <c r="T618" i="5"/>
  <c r="S618" i="5"/>
  <c r="T617" i="5"/>
  <c r="S617" i="5"/>
  <c r="AJ617" i="5"/>
  <c r="AI617" i="5"/>
  <c r="AK616" i="5"/>
  <c r="AI616" i="5"/>
  <c r="T616" i="5"/>
  <c r="AK615" i="5"/>
  <c r="T615" i="5"/>
  <c r="AI615" i="5"/>
  <c r="S615" i="5"/>
  <c r="AK614" i="5"/>
  <c r="AJ614" i="5"/>
  <c r="AI614" i="5"/>
  <c r="AF613" i="5"/>
  <c r="AC613" i="5"/>
  <c r="T613" i="5"/>
  <c r="O613" i="5"/>
  <c r="P613" i="5" s="1"/>
  <c r="U613" i="5" s="1"/>
  <c r="W613" i="5" s="1"/>
  <c r="AI613" i="5"/>
  <c r="S613" i="5"/>
  <c r="AJ612" i="5"/>
  <c r="AI612" i="5"/>
  <c r="AF612" i="5"/>
  <c r="AC612" i="5"/>
  <c r="S612" i="5"/>
  <c r="AI611" i="5"/>
  <c r="AK611" i="5"/>
  <c r="AJ611" i="5"/>
  <c r="AF611" i="5"/>
  <c r="T611" i="5"/>
  <c r="S611" i="5"/>
  <c r="AK610" i="5"/>
  <c r="AI610" i="5"/>
  <c r="AI609" i="5"/>
  <c r="AC609" i="5"/>
  <c r="T609" i="5"/>
  <c r="S609" i="5"/>
  <c r="O609" i="5"/>
  <c r="P609" i="5" s="1"/>
  <c r="U609" i="5" s="1"/>
  <c r="W609" i="5" s="1"/>
  <c r="AK609" i="5"/>
  <c r="AJ609" i="5"/>
  <c r="T608" i="5"/>
  <c r="T607" i="5"/>
  <c r="S607" i="5"/>
  <c r="O607" i="5"/>
  <c r="P607" i="5" s="1"/>
  <c r="U607" i="5" s="1"/>
  <c r="W607" i="5" s="1"/>
  <c r="AK607" i="5"/>
  <c r="AJ607" i="5"/>
  <c r="AI607" i="5"/>
  <c r="AK606" i="5"/>
  <c r="AF606" i="5"/>
  <c r="S605" i="5"/>
  <c r="T605" i="5"/>
  <c r="T604" i="5"/>
  <c r="S604" i="5"/>
  <c r="AK604" i="5"/>
  <c r="AJ604" i="5"/>
  <c r="AI604" i="5"/>
  <c r="AK603" i="5"/>
  <c r="AJ603" i="5"/>
  <c r="AI603" i="5"/>
  <c r="AF603" i="5"/>
  <c r="AC603" i="5"/>
  <c r="Z603" i="5"/>
  <c r="T603" i="5"/>
  <c r="AK602" i="5"/>
  <c r="AC602" i="5"/>
  <c r="T602" i="5"/>
  <c r="AJ601" i="5"/>
  <c r="T601" i="5"/>
  <c r="AK601" i="5"/>
  <c r="AI601" i="5"/>
  <c r="S600" i="5"/>
  <c r="AK600" i="5"/>
  <c r="AJ600" i="5"/>
  <c r="T600" i="5"/>
  <c r="AJ599" i="5"/>
  <c r="AI599" i="5"/>
  <c r="AF599" i="5"/>
  <c r="AC599" i="5"/>
  <c r="AK598" i="5"/>
  <c r="AF598" i="5"/>
  <c r="AC598" i="5"/>
  <c r="Z598" i="5"/>
  <c r="T598" i="5"/>
  <c r="S598" i="5"/>
  <c r="AK597" i="5"/>
  <c r="W597" i="5"/>
  <c r="O597" i="5"/>
  <c r="P597" i="5" s="1"/>
  <c r="U597" i="5" s="1"/>
  <c r="AJ597" i="5"/>
  <c r="AI597" i="5"/>
  <c r="T597" i="5"/>
  <c r="S597" i="5"/>
  <c r="AK596" i="5"/>
  <c r="AJ596" i="5"/>
  <c r="T596" i="5"/>
  <c r="AK595" i="5"/>
  <c r="AC595" i="5"/>
  <c r="T595" i="5"/>
  <c r="AI594" i="5"/>
  <c r="T594" i="5"/>
  <c r="S594" i="5"/>
  <c r="O594" i="5"/>
  <c r="P594" i="5" s="1"/>
  <c r="U594" i="5" s="1"/>
  <c r="W594" i="5" s="1"/>
  <c r="AK594" i="5"/>
  <c r="AF593" i="5"/>
  <c r="AC593" i="5"/>
  <c r="Z593" i="5"/>
  <c r="T593" i="5"/>
  <c r="S593" i="5"/>
  <c r="O593" i="5"/>
  <c r="P593" i="5" s="1"/>
  <c r="U593" i="5" s="1"/>
  <c r="W593" i="5" s="1"/>
  <c r="AK593" i="5"/>
  <c r="AJ593" i="5"/>
  <c r="AI593" i="5"/>
  <c r="AJ592" i="5"/>
  <c r="S592" i="5"/>
  <c r="T592" i="5"/>
  <c r="AJ591" i="5"/>
  <c r="AC591" i="5"/>
  <c r="S591" i="5"/>
  <c r="AI591" i="5"/>
  <c r="T591" i="5"/>
  <c r="AF590" i="5"/>
  <c r="T590" i="5"/>
  <c r="S590" i="5"/>
  <c r="O590" i="5"/>
  <c r="P590" i="5" s="1"/>
  <c r="AK590" i="5"/>
  <c r="AJ590" i="5"/>
  <c r="Z590" i="5"/>
  <c r="AC590" i="5"/>
  <c r="AJ589" i="5"/>
  <c r="AI589" i="5"/>
  <c r="AF589" i="5"/>
  <c r="AK589" i="5"/>
  <c r="AJ588" i="5"/>
  <c r="O588" i="5"/>
  <c r="P588" i="5" s="1"/>
  <c r="AI588" i="5"/>
  <c r="T588" i="5"/>
  <c r="S588" i="5"/>
  <c r="AK587" i="5"/>
  <c r="T587" i="5"/>
  <c r="S587" i="5"/>
  <c r="P587" i="5"/>
  <c r="U587" i="5" s="1"/>
  <c r="W587" i="5" s="1"/>
  <c r="O587" i="5"/>
  <c r="AJ587" i="5"/>
  <c r="AI587" i="5"/>
  <c r="AK586" i="5"/>
  <c r="AC586" i="5"/>
  <c r="AI586" i="5"/>
  <c r="T586" i="5"/>
  <c r="S586" i="5"/>
  <c r="AK585" i="5"/>
  <c r="AJ585" i="5"/>
  <c r="AI585" i="5"/>
  <c r="U585" i="5"/>
  <c r="W585" i="5" s="1"/>
  <c r="T584" i="5"/>
  <c r="S584" i="5"/>
  <c r="O584" i="5"/>
  <c r="P584" i="5" s="1"/>
  <c r="U584" i="5" s="1"/>
  <c r="W584" i="5" s="1"/>
  <c r="AI584" i="5"/>
  <c r="AJ583" i="5"/>
  <c r="AF583" i="5"/>
  <c r="AC583" i="5"/>
  <c r="AK583" i="5"/>
  <c r="Z583" i="5"/>
  <c r="S583" i="5"/>
  <c r="AK582" i="5"/>
  <c r="AJ582" i="5"/>
  <c r="AI582" i="5"/>
  <c r="AF582" i="5"/>
  <c r="AC582" i="5"/>
  <c r="T582" i="5"/>
  <c r="AK581" i="5"/>
  <c r="AJ581" i="5"/>
  <c r="AK580" i="5"/>
  <c r="AJ580" i="5"/>
  <c r="T580" i="5"/>
  <c r="S580" i="5"/>
  <c r="AI579" i="5"/>
  <c r="O579" i="5"/>
  <c r="P579" i="5" s="1"/>
  <c r="U579" i="5" s="1"/>
  <c r="W579" i="5" s="1"/>
  <c r="AK579" i="5"/>
  <c r="S579" i="5"/>
  <c r="AF578" i="5"/>
  <c r="AC578" i="5"/>
  <c r="O578" i="5"/>
  <c r="P578" i="5" s="1"/>
  <c r="AK578" i="5"/>
  <c r="T578" i="5"/>
  <c r="S578" i="5"/>
  <c r="AK577" i="5"/>
  <c r="AC577" i="5"/>
  <c r="S577" i="5"/>
  <c r="AI577" i="5"/>
  <c r="AF577" i="5"/>
  <c r="AF576" i="5"/>
  <c r="AC576" i="5"/>
  <c r="AJ576" i="5"/>
  <c r="O576" i="5"/>
  <c r="P576" i="5" s="1"/>
  <c r="U576" i="5" s="1"/>
  <c r="W576" i="5" s="1"/>
  <c r="T576" i="5"/>
  <c r="S576" i="5"/>
  <c r="AJ575" i="5"/>
  <c r="AF575" i="5"/>
  <c r="AC575" i="5"/>
  <c r="AI575" i="5"/>
  <c r="T575" i="5"/>
  <c r="S575" i="5"/>
  <c r="AK574" i="5"/>
  <c r="AI574" i="5"/>
  <c r="S574" i="5"/>
  <c r="AC573" i="5"/>
  <c r="T573" i="5"/>
  <c r="S573" i="5"/>
  <c r="AJ573" i="5"/>
  <c r="AI573" i="5"/>
  <c r="AJ572" i="5"/>
  <c r="AF572" i="5"/>
  <c r="AC572" i="5"/>
  <c r="T572" i="5"/>
  <c r="AJ571" i="5"/>
  <c r="AI571" i="5"/>
  <c r="AF571" i="5"/>
  <c r="S571" i="5"/>
  <c r="O571" i="5"/>
  <c r="P571" i="5" s="1"/>
  <c r="AC570" i="5"/>
  <c r="S570" i="5"/>
  <c r="T570" i="5"/>
  <c r="AJ569" i="5"/>
  <c r="AI569" i="5"/>
  <c r="T569" i="5"/>
  <c r="S569" i="5"/>
  <c r="O568" i="5"/>
  <c r="P568" i="5" s="1"/>
  <c r="T568" i="5"/>
  <c r="S568" i="5"/>
  <c r="O567" i="5"/>
  <c r="P567" i="5" s="1"/>
  <c r="U567" i="5" s="1"/>
  <c r="W567" i="5" s="1"/>
  <c r="AJ567" i="5"/>
  <c r="AI567" i="5"/>
  <c r="AF566" i="5"/>
  <c r="AC566" i="5"/>
  <c r="T566" i="5"/>
  <c r="S566" i="5"/>
  <c r="AK566" i="5"/>
  <c r="AJ565" i="5"/>
  <c r="AI565" i="5"/>
  <c r="AF565" i="5"/>
  <c r="AC565" i="5"/>
  <c r="T565" i="5"/>
  <c r="S565" i="5"/>
  <c r="S564" i="5"/>
  <c r="AJ563" i="5"/>
  <c r="AI563" i="5"/>
  <c r="AF563" i="5"/>
  <c r="AC563" i="5"/>
  <c r="T563" i="5"/>
  <c r="S563" i="5"/>
  <c r="AK563" i="5"/>
  <c r="Z563" i="5"/>
  <c r="AK562" i="5"/>
  <c r="O562" i="5"/>
  <c r="P562" i="5" s="1"/>
  <c r="U562" i="5" s="1"/>
  <c r="W562" i="5" s="1"/>
  <c r="T562" i="5"/>
  <c r="AJ561" i="5"/>
  <c r="S561" i="5"/>
  <c r="AK561" i="5"/>
  <c r="T561" i="5"/>
  <c r="O560" i="5"/>
  <c r="P560" i="5" s="1"/>
  <c r="U560" i="5" s="1"/>
  <c r="W560" i="5" s="1"/>
  <c r="T560" i="5"/>
  <c r="AJ559" i="5"/>
  <c r="AK559" i="5"/>
  <c r="T559" i="5"/>
  <c r="AJ558" i="5"/>
  <c r="AK558" i="5"/>
  <c r="AI558" i="5"/>
  <c r="T558" i="5"/>
  <c r="S558" i="5"/>
  <c r="S557" i="5"/>
  <c r="P557" i="5"/>
  <c r="U557" i="5" s="1"/>
  <c r="W557" i="5" s="1"/>
  <c r="AK557" i="5"/>
  <c r="AJ557" i="5"/>
  <c r="AK556" i="5"/>
  <c r="S556" i="5"/>
  <c r="O556" i="5"/>
  <c r="P556" i="5" s="1"/>
  <c r="U556" i="5" s="1"/>
  <c r="W556" i="5" s="1"/>
  <c r="AJ556" i="5"/>
  <c r="AK555" i="5"/>
  <c r="AF555" i="5"/>
  <c r="AC555" i="5"/>
  <c r="AJ554" i="5"/>
  <c r="AI554" i="5"/>
  <c r="S554" i="5"/>
  <c r="O554" i="5"/>
  <c r="P554" i="5" s="1"/>
  <c r="U554" i="5" s="1"/>
  <c r="W554" i="5" s="1"/>
  <c r="O553" i="5"/>
  <c r="P553" i="5" s="1"/>
  <c r="AK553" i="5"/>
  <c r="AJ553" i="5"/>
  <c r="AK552" i="5"/>
  <c r="AJ552" i="5"/>
  <c r="S552" i="5"/>
  <c r="AI552" i="5"/>
  <c r="AK551" i="5"/>
  <c r="AJ551" i="5"/>
  <c r="AI551" i="5"/>
  <c r="AF551" i="5"/>
  <c r="AC551" i="5"/>
  <c r="Z551" i="5"/>
  <c r="AF550" i="5"/>
  <c r="AC550" i="5"/>
  <c r="S550" i="5"/>
  <c r="AK550" i="5"/>
  <c r="AI550" i="5"/>
  <c r="T550" i="5"/>
  <c r="T549" i="5"/>
  <c r="S549" i="5"/>
  <c r="AJ548" i="5"/>
  <c r="AI548" i="5"/>
  <c r="Z548" i="5"/>
  <c r="T548" i="5"/>
  <c r="S548" i="5"/>
  <c r="AC547" i="5"/>
  <c r="T547" i="5"/>
  <c r="S547" i="5"/>
  <c r="AK547" i="5"/>
  <c r="AJ547" i="5"/>
  <c r="AI547" i="5"/>
  <c r="AI546" i="5"/>
  <c r="AC546" i="5"/>
  <c r="T546" i="5"/>
  <c r="AK546" i="5"/>
  <c r="AJ546" i="5"/>
  <c r="AJ545" i="5"/>
  <c r="S545" i="5"/>
  <c r="T544" i="5"/>
  <c r="S544" i="5"/>
  <c r="AK544" i="5"/>
  <c r="AJ544" i="5"/>
  <c r="AI544" i="5"/>
  <c r="O544" i="5"/>
  <c r="P544" i="5" s="1"/>
  <c r="U544" i="5" s="1"/>
  <c r="W544" i="5" s="1"/>
  <c r="AK543" i="5"/>
  <c r="AF543" i="5"/>
  <c r="S543" i="5"/>
  <c r="AK542" i="5"/>
  <c r="AJ542" i="5"/>
  <c r="AI542" i="5"/>
  <c r="AC542" i="5"/>
  <c r="T542" i="5"/>
  <c r="AF542" i="5"/>
  <c r="T541" i="5"/>
  <c r="S541" i="5"/>
  <c r="AK541" i="5"/>
  <c r="AI541" i="5"/>
  <c r="AF540" i="5"/>
  <c r="AC540" i="5"/>
  <c r="S540" i="5"/>
  <c r="AK540" i="5"/>
  <c r="AI540" i="5"/>
  <c r="AK539" i="5"/>
  <c r="T539" i="5"/>
  <c r="O539" i="5"/>
  <c r="P539" i="5" s="1"/>
  <c r="U539" i="5" s="1"/>
  <c r="W539" i="5" s="1"/>
  <c r="S539" i="5"/>
  <c r="AK538" i="5"/>
  <c r="AJ538" i="5"/>
  <c r="AI538" i="5"/>
  <c r="T538" i="5"/>
  <c r="AC537" i="5"/>
  <c r="AK537" i="5"/>
  <c r="T537" i="5"/>
  <c r="S537" i="5"/>
  <c r="AK536" i="5"/>
  <c r="AJ536" i="5"/>
  <c r="AI536" i="5"/>
  <c r="AF535" i="5"/>
  <c r="T535" i="5"/>
  <c r="AK535" i="5"/>
  <c r="AJ535" i="5"/>
  <c r="S535" i="5"/>
  <c r="AK534" i="5"/>
  <c r="AJ534" i="5"/>
  <c r="T534" i="5"/>
  <c r="S534" i="5"/>
  <c r="AI534" i="5"/>
  <c r="O534" i="5"/>
  <c r="P534" i="5" s="1"/>
  <c r="U534" i="5" s="1"/>
  <c r="W534" i="5" s="1"/>
  <c r="AK533" i="5"/>
  <c r="AJ533" i="5"/>
  <c r="S533" i="5"/>
  <c r="O533" i="5"/>
  <c r="P533" i="5" s="1"/>
  <c r="U533" i="5" s="1"/>
  <c r="W533" i="5" s="1"/>
  <c r="T533" i="5"/>
  <c r="AK532" i="5"/>
  <c r="AF532" i="5"/>
  <c r="AC532" i="5"/>
  <c r="AJ532" i="5"/>
  <c r="O532" i="5"/>
  <c r="P532" i="5" s="1"/>
  <c r="U532" i="5" s="1"/>
  <c r="W532" i="5" s="1"/>
  <c r="S532" i="5"/>
  <c r="AI531" i="5"/>
  <c r="T531" i="5"/>
  <c r="S531" i="5"/>
  <c r="O531" i="5"/>
  <c r="P531" i="5" s="1"/>
  <c r="AK531" i="5"/>
  <c r="AJ531" i="5"/>
  <c r="AC530" i="5"/>
  <c r="T530" i="5"/>
  <c r="O530" i="5"/>
  <c r="P530" i="5" s="1"/>
  <c r="U530" i="5" s="1"/>
  <c r="W530" i="5" s="1"/>
  <c r="AK530" i="5"/>
  <c r="AJ530" i="5"/>
  <c r="AI530" i="5"/>
  <c r="AF530" i="5"/>
  <c r="AI529" i="5"/>
  <c r="T529" i="5"/>
  <c r="AK529" i="5"/>
  <c r="AC528" i="5"/>
  <c r="AK528" i="5"/>
  <c r="AJ528" i="5"/>
  <c r="S528" i="5"/>
  <c r="AK527" i="5"/>
  <c r="AJ527" i="5"/>
  <c r="AJ526" i="5"/>
  <c r="AI526" i="5"/>
  <c r="AC526" i="5"/>
  <c r="T526" i="5"/>
  <c r="S526" i="5"/>
  <c r="AK526" i="5"/>
  <c r="AK525" i="5"/>
  <c r="AI525" i="5"/>
  <c r="AC525" i="5"/>
  <c r="S525" i="5"/>
  <c r="AC524" i="5"/>
  <c r="AK524" i="5"/>
  <c r="AJ524" i="5"/>
  <c r="AF524" i="5"/>
  <c r="S524" i="5"/>
  <c r="S523" i="5"/>
  <c r="O523" i="5"/>
  <c r="P523" i="5" s="1"/>
  <c r="AI523" i="5"/>
  <c r="AC522" i="5"/>
  <c r="T522" i="5"/>
  <c r="S522" i="5"/>
  <c r="AK522" i="5"/>
  <c r="AI522" i="5"/>
  <c r="AK521" i="5"/>
  <c r="AJ521" i="5"/>
  <c r="AJ520" i="5"/>
  <c r="AF520" i="5"/>
  <c r="AC520" i="5"/>
  <c r="AI520" i="5"/>
  <c r="O520" i="5"/>
  <c r="P520" i="5" s="1"/>
  <c r="U520" i="5" s="1"/>
  <c r="W520" i="5" s="1"/>
  <c r="T520" i="5"/>
  <c r="S520" i="5"/>
  <c r="AJ519" i="5"/>
  <c r="T519" i="5"/>
  <c r="S519" i="5"/>
  <c r="O519" i="5"/>
  <c r="P519" i="5" s="1"/>
  <c r="U519" i="5" s="1"/>
  <c r="W519" i="5" s="1"/>
  <c r="AK518" i="5"/>
  <c r="AJ518" i="5"/>
  <c r="AF518" i="5"/>
  <c r="AC518" i="5"/>
  <c r="T518" i="5"/>
  <c r="O517" i="5"/>
  <c r="P517" i="5" s="1"/>
  <c r="AJ517" i="5"/>
  <c r="T517" i="5"/>
  <c r="S517" i="5"/>
  <c r="S516" i="5"/>
  <c r="AK516" i="5"/>
  <c r="AJ516" i="5"/>
  <c r="T516" i="5"/>
  <c r="T515" i="5"/>
  <c r="AK515" i="5"/>
  <c r="AJ515" i="5"/>
  <c r="AI515" i="5"/>
  <c r="O515" i="5"/>
  <c r="P515" i="5" s="1"/>
  <c r="U515" i="5" s="1"/>
  <c r="W515" i="5" s="1"/>
  <c r="S515" i="5"/>
  <c r="AK514" i="5"/>
  <c r="AJ514" i="5"/>
  <c r="AF514" i="5"/>
  <c r="AC513" i="5"/>
  <c r="T513" i="5"/>
  <c r="S513" i="5"/>
  <c r="AK513" i="5"/>
  <c r="AK512" i="5"/>
  <c r="AC512" i="5"/>
  <c r="AJ512" i="5"/>
  <c r="T512" i="5"/>
  <c r="AC511" i="5"/>
  <c r="T511" i="5"/>
  <c r="S511" i="5"/>
  <c r="AJ511" i="5"/>
  <c r="AK510" i="5"/>
  <c r="AJ510" i="5"/>
  <c r="AF510" i="5"/>
  <c r="AC510" i="5"/>
  <c r="AK509" i="5"/>
  <c r="AI509" i="5"/>
  <c r="T509" i="5"/>
  <c r="S509" i="5"/>
  <c r="AJ508" i="5"/>
  <c r="S508" i="5"/>
  <c r="AK508" i="5"/>
  <c r="T508" i="5"/>
  <c r="AF507" i="5"/>
  <c r="U507" i="5"/>
  <c r="W507" i="5" s="1"/>
  <c r="T507" i="5"/>
  <c r="AK507" i="5"/>
  <c r="AC507" i="5"/>
  <c r="S507" i="5"/>
  <c r="AC506" i="5"/>
  <c r="O506" i="5"/>
  <c r="P506" i="5" s="1"/>
  <c r="U506" i="5" s="1"/>
  <c r="W506" i="5" s="1"/>
  <c r="AK506" i="5"/>
  <c r="AJ506" i="5"/>
  <c r="AK505" i="5"/>
  <c r="AJ505" i="5"/>
  <c r="AF505" i="5"/>
  <c r="AC505" i="5"/>
  <c r="T505" i="5"/>
  <c r="S505" i="5"/>
  <c r="AK504" i="5"/>
  <c r="O504" i="5"/>
  <c r="P504" i="5" s="1"/>
  <c r="U504" i="5" s="1"/>
  <c r="W504" i="5" s="1"/>
  <c r="AJ504" i="5"/>
  <c r="AF504" i="5"/>
  <c r="T504" i="5"/>
  <c r="AF503" i="5"/>
  <c r="AC503" i="5"/>
  <c r="Z503" i="5"/>
  <c r="S503" i="5"/>
  <c r="AK503" i="5"/>
  <c r="O503" i="5"/>
  <c r="P503" i="5" s="1"/>
  <c r="U503" i="5" s="1"/>
  <c r="W503" i="5" s="1"/>
  <c r="T503" i="5"/>
  <c r="AK502" i="5"/>
  <c r="AI502" i="5"/>
  <c r="S502" i="5"/>
  <c r="AJ501" i="5"/>
  <c r="AI501" i="5"/>
  <c r="T501" i="5"/>
  <c r="S501" i="5"/>
  <c r="AK500" i="5"/>
  <c r="AI500" i="5"/>
  <c r="AF500" i="5"/>
  <c r="T500" i="5"/>
  <c r="AC500" i="5"/>
  <c r="O500" i="5"/>
  <c r="P500" i="5" s="1"/>
  <c r="U500" i="5" s="1"/>
  <c r="W500" i="5" s="1"/>
  <c r="AI499" i="5"/>
  <c r="AF499" i="5"/>
  <c r="AC499" i="5"/>
  <c r="T499" i="5"/>
  <c r="S499" i="5"/>
  <c r="AI498" i="5"/>
  <c r="AF498" i="5"/>
  <c r="AC498" i="5"/>
  <c r="O498" i="5"/>
  <c r="P498" i="5" s="1"/>
  <c r="S498" i="5"/>
  <c r="AI497" i="5"/>
  <c r="AF497" i="5"/>
  <c r="AC497" i="5"/>
  <c r="AK497" i="5"/>
  <c r="AJ497" i="5"/>
  <c r="T497" i="5"/>
  <c r="T496" i="5"/>
  <c r="S496" i="5"/>
  <c r="O496" i="5"/>
  <c r="P496" i="5" s="1"/>
  <c r="U496" i="5" s="1"/>
  <c r="W496" i="5" s="1"/>
  <c r="AF495" i="5"/>
  <c r="T495" i="5"/>
  <c r="AI495" i="5"/>
  <c r="S495" i="5"/>
  <c r="AI494" i="5"/>
  <c r="AF494" i="5"/>
  <c r="AC494" i="5"/>
  <c r="T494" i="5"/>
  <c r="S494" i="5"/>
  <c r="AK493" i="5"/>
  <c r="AJ493" i="5"/>
  <c r="AI493" i="5"/>
  <c r="O493" i="5"/>
  <c r="P493" i="5" s="1"/>
  <c r="T493" i="5"/>
  <c r="AF492" i="5"/>
  <c r="AC492" i="5"/>
  <c r="T492" i="5"/>
  <c r="AI491" i="5"/>
  <c r="AC491" i="5"/>
  <c r="T491" i="5"/>
  <c r="S491" i="5"/>
  <c r="AK491" i="5"/>
  <c r="AJ491" i="5"/>
  <c r="AF491" i="5"/>
  <c r="O491" i="5"/>
  <c r="P491" i="5" s="1"/>
  <c r="U491" i="5" s="1"/>
  <c r="W491" i="5" s="1"/>
  <c r="AI490" i="5"/>
  <c r="AJ490" i="5"/>
  <c r="T490" i="5"/>
  <c r="S490" i="5"/>
  <c r="Z489" i="5"/>
  <c r="T489" i="5"/>
  <c r="AJ489" i="5"/>
  <c r="AI489" i="5"/>
  <c r="O489" i="5"/>
  <c r="P489" i="5" s="1"/>
  <c r="U489" i="5" s="1"/>
  <c r="W489" i="5" s="1"/>
  <c r="AF488" i="5"/>
  <c r="S488" i="5"/>
  <c r="AJ488" i="5"/>
  <c r="O488" i="5"/>
  <c r="P488" i="5" s="1"/>
  <c r="U488" i="5" s="1"/>
  <c r="W488" i="5" s="1"/>
  <c r="T488" i="5"/>
  <c r="AK487" i="5"/>
  <c r="AJ487" i="5"/>
  <c r="AI487" i="5"/>
  <c r="AJ486" i="5"/>
  <c r="AF486" i="5"/>
  <c r="AI486" i="5"/>
  <c r="AI485" i="5"/>
  <c r="AF485" i="5"/>
  <c r="AC485" i="5"/>
  <c r="AJ485" i="5"/>
  <c r="T485" i="5"/>
  <c r="AK484" i="5"/>
  <c r="AF484" i="5"/>
  <c r="O484" i="5"/>
  <c r="P484" i="5" s="1"/>
  <c r="U484" i="5" s="1"/>
  <c r="W484" i="5" s="1"/>
  <c r="AJ484" i="5"/>
  <c r="T484" i="5"/>
  <c r="S484" i="5"/>
  <c r="AK483" i="5"/>
  <c r="AJ483" i="5"/>
  <c r="AF483" i="5"/>
  <c r="AC483" i="5"/>
  <c r="O483" i="5"/>
  <c r="P483" i="5" s="1"/>
  <c r="AI483" i="5"/>
  <c r="AF482" i="5"/>
  <c r="AC482" i="5"/>
  <c r="Z482" i="5"/>
  <c r="AI482" i="5"/>
  <c r="S482" i="5"/>
  <c r="AK481" i="5"/>
  <c r="AJ481" i="5"/>
  <c r="AI481" i="5"/>
  <c r="AC481" i="5"/>
  <c r="S481" i="5"/>
  <c r="AF481" i="5"/>
  <c r="T481" i="5"/>
  <c r="AK480" i="5"/>
  <c r="AI480" i="5"/>
  <c r="AF480" i="5"/>
  <c r="AC480" i="5"/>
  <c r="S480" i="5"/>
  <c r="AJ479" i="5"/>
  <c r="AI479" i="5"/>
  <c r="AI478" i="5"/>
  <c r="AC478" i="5"/>
  <c r="T478" i="5"/>
  <c r="S478" i="5"/>
  <c r="O478" i="5"/>
  <c r="P478" i="5" s="1"/>
  <c r="U478" i="5" s="1"/>
  <c r="W478" i="5" s="1"/>
  <c r="AK478" i="5"/>
  <c r="AK477" i="5"/>
  <c r="AC477" i="5"/>
  <c r="AJ477" i="5"/>
  <c r="AI477" i="5"/>
  <c r="AF477" i="5"/>
  <c r="S477" i="5"/>
  <c r="AK476" i="5"/>
  <c r="AJ476" i="5"/>
  <c r="AI476" i="5"/>
  <c r="AF476" i="5"/>
  <c r="S476" i="5"/>
  <c r="AI475" i="5"/>
  <c r="AF475" i="5"/>
  <c r="AC475" i="5"/>
  <c r="S475" i="5"/>
  <c r="AK475" i="5"/>
  <c r="AJ475" i="5"/>
  <c r="AI474" i="5"/>
  <c r="T474" i="5"/>
  <c r="S474" i="5"/>
  <c r="AJ474" i="5"/>
  <c r="AF473" i="5"/>
  <c r="AK473" i="5"/>
  <c r="AI473" i="5"/>
  <c r="S473" i="5"/>
  <c r="AK472" i="5"/>
  <c r="AJ472" i="5"/>
  <c r="AI472" i="5"/>
  <c r="S472" i="5"/>
  <c r="AI471" i="5"/>
  <c r="AC471" i="5"/>
  <c r="T471" i="5"/>
  <c r="AK471" i="5"/>
  <c r="AJ471" i="5"/>
  <c r="AJ470" i="5"/>
  <c r="O470" i="5"/>
  <c r="P470" i="5" s="1"/>
  <c r="U470" i="5" s="1"/>
  <c r="W470" i="5" s="1"/>
  <c r="AK470" i="5"/>
  <c r="AI470" i="5"/>
  <c r="T470" i="5"/>
  <c r="S470" i="5"/>
  <c r="AK469" i="5"/>
  <c r="T469" i="5"/>
  <c r="AJ469" i="5"/>
  <c r="AI469" i="5"/>
  <c r="S469" i="5"/>
  <c r="AK468" i="5"/>
  <c r="AI468" i="5"/>
  <c r="T468" i="5"/>
  <c r="S468" i="5"/>
  <c r="AJ468" i="5"/>
  <c r="AK467" i="5"/>
  <c r="AJ467" i="5"/>
  <c r="AI467" i="5"/>
  <c r="T467" i="5"/>
  <c r="S467" i="5"/>
  <c r="AJ466" i="5"/>
  <c r="AI466" i="5"/>
  <c r="AK466" i="5"/>
  <c r="AC466" i="5"/>
  <c r="AI465" i="5"/>
  <c r="AF465" i="5"/>
  <c r="AC465" i="5"/>
  <c r="S465" i="5"/>
  <c r="AK465" i="5"/>
  <c r="AJ465" i="5"/>
  <c r="Z465" i="5"/>
  <c r="T465" i="5"/>
  <c r="AK464" i="5"/>
  <c r="AI464" i="5"/>
  <c r="S464" i="5"/>
  <c r="AK463" i="5"/>
  <c r="AF463" i="5"/>
  <c r="AC463" i="5"/>
  <c r="S463" i="5"/>
  <c r="AJ463" i="5"/>
  <c r="AI463" i="5"/>
  <c r="AF462" i="5"/>
  <c r="AC462" i="5"/>
  <c r="Z462" i="5"/>
  <c r="T462" i="5"/>
  <c r="AI462" i="5"/>
  <c r="S462" i="5"/>
  <c r="AK461" i="5"/>
  <c r="AJ461" i="5"/>
  <c r="S461" i="5"/>
  <c r="T461" i="5"/>
  <c r="AK460" i="5"/>
  <c r="AI460" i="5"/>
  <c r="S460" i="5"/>
  <c r="AK459" i="5"/>
  <c r="T459" i="5"/>
  <c r="AJ459" i="5"/>
  <c r="AI459" i="5"/>
  <c r="S459" i="5"/>
  <c r="AI458" i="5"/>
  <c r="T458" i="5"/>
  <c r="S458" i="5"/>
  <c r="AK458" i="5"/>
  <c r="AK457" i="5"/>
  <c r="T457" i="5"/>
  <c r="AJ457" i="5"/>
  <c r="AI457" i="5"/>
  <c r="S457" i="5"/>
  <c r="AJ456" i="5"/>
  <c r="T456" i="5"/>
  <c r="S456" i="5"/>
  <c r="AF455" i="5"/>
  <c r="T455" i="5"/>
  <c r="AK455" i="5"/>
  <c r="AJ455" i="5"/>
  <c r="S455" i="5"/>
  <c r="AK454" i="5"/>
  <c r="AI454" i="5"/>
  <c r="S454" i="5"/>
  <c r="AJ454" i="5"/>
  <c r="T454" i="5"/>
  <c r="AK453" i="5"/>
  <c r="AI453" i="5"/>
  <c r="O453" i="5"/>
  <c r="P453" i="5" s="1"/>
  <c r="T453" i="5"/>
  <c r="S453" i="5"/>
  <c r="AK452" i="5"/>
  <c r="AI452" i="5"/>
  <c r="T452" i="5"/>
  <c r="S452" i="5"/>
  <c r="AI451" i="5"/>
  <c r="S451" i="5"/>
  <c r="O451" i="5"/>
  <c r="P451" i="5" s="1"/>
  <c r="U451" i="5" s="1"/>
  <c r="W451" i="5" s="1"/>
  <c r="AK451" i="5"/>
  <c r="AJ451" i="5"/>
  <c r="AK450" i="5"/>
  <c r="AI450" i="5"/>
  <c r="O450" i="5"/>
  <c r="P450" i="5" s="1"/>
  <c r="U450" i="5" s="1"/>
  <c r="W450" i="5" s="1"/>
  <c r="AJ450" i="5"/>
  <c r="T450" i="5"/>
  <c r="AK449" i="5"/>
  <c r="T449" i="5"/>
  <c r="AJ449" i="5"/>
  <c r="AI449" i="5"/>
  <c r="O449" i="5"/>
  <c r="P449" i="5" s="1"/>
  <c r="U449" i="5" s="1"/>
  <c r="W449" i="5" s="1"/>
  <c r="S449" i="5"/>
  <c r="AI448" i="5"/>
  <c r="AF448" i="5"/>
  <c r="AC448" i="5"/>
  <c r="T448" i="5"/>
  <c r="S448" i="5"/>
  <c r="AK448" i="5"/>
  <c r="O448" i="5"/>
  <c r="P448" i="5" s="1"/>
  <c r="AK447" i="5"/>
  <c r="AJ447" i="5"/>
  <c r="AI447" i="5"/>
  <c r="AC447" i="5"/>
  <c r="O447" i="5"/>
  <c r="P447" i="5" s="1"/>
  <c r="T447" i="5"/>
  <c r="S447" i="5"/>
  <c r="AJ446" i="5"/>
  <c r="AI446" i="5"/>
  <c r="T446" i="5"/>
  <c r="AK446" i="5"/>
  <c r="S446" i="5"/>
  <c r="T445" i="5"/>
  <c r="AK445" i="5"/>
  <c r="AJ445" i="5"/>
  <c r="AI445" i="5"/>
  <c r="S445" i="5"/>
  <c r="AF444" i="5"/>
  <c r="AC444" i="5"/>
  <c r="T444" i="5"/>
  <c r="S444" i="5"/>
  <c r="O444" i="5"/>
  <c r="P444" i="5" s="1"/>
  <c r="AJ444" i="5"/>
  <c r="AJ443" i="5"/>
  <c r="AI443" i="5"/>
  <c r="S443" i="5"/>
  <c r="AK443" i="5"/>
  <c r="O443" i="5"/>
  <c r="P443" i="5" s="1"/>
  <c r="U443" i="5" s="1"/>
  <c r="W443" i="5" s="1"/>
  <c r="AJ442" i="5"/>
  <c r="T442" i="5"/>
  <c r="AI442" i="5"/>
  <c r="O442" i="5"/>
  <c r="P442" i="5" s="1"/>
  <c r="U442" i="5" s="1"/>
  <c r="W442" i="5" s="1"/>
  <c r="S442" i="5"/>
  <c r="AK441" i="5"/>
  <c r="AI441" i="5"/>
  <c r="O441" i="5"/>
  <c r="P441" i="5" s="1"/>
  <c r="U441" i="5" s="1"/>
  <c r="W441" i="5" s="1"/>
  <c r="AJ441" i="5"/>
  <c r="T441" i="5"/>
  <c r="S440" i="5"/>
  <c r="O440" i="5"/>
  <c r="P440" i="5" s="1"/>
  <c r="AI440" i="5"/>
  <c r="T440" i="5"/>
  <c r="AC439" i="5"/>
  <c r="S439" i="5"/>
  <c r="AK439" i="5"/>
  <c r="AJ439" i="5"/>
  <c r="AI439" i="5"/>
  <c r="O439" i="5"/>
  <c r="P439" i="5" s="1"/>
  <c r="U439" i="5" s="1"/>
  <c r="W439" i="5" s="1"/>
  <c r="T439" i="5"/>
  <c r="AI438" i="5"/>
  <c r="T438" i="5"/>
  <c r="S438" i="5"/>
  <c r="O438" i="5"/>
  <c r="P438" i="5" s="1"/>
  <c r="AK438" i="5"/>
  <c r="AJ437" i="5"/>
  <c r="S437" i="5"/>
  <c r="AI436" i="5"/>
  <c r="T436" i="5"/>
  <c r="S436" i="5"/>
  <c r="O436" i="5"/>
  <c r="P436" i="5" s="1"/>
  <c r="AF435" i="5"/>
  <c r="AC435" i="5"/>
  <c r="T435" i="5"/>
  <c r="O435" i="5"/>
  <c r="P435" i="5" s="1"/>
  <c r="AK435" i="5"/>
  <c r="AJ435" i="5"/>
  <c r="AI435" i="5"/>
  <c r="AK434" i="5"/>
  <c r="S434" i="5"/>
  <c r="O434" i="5"/>
  <c r="P434" i="5" s="1"/>
  <c r="U434" i="5" s="1"/>
  <c r="W434" i="5" s="1"/>
  <c r="T434" i="5"/>
  <c r="T433" i="5"/>
  <c r="AF432" i="5"/>
  <c r="AK432" i="5"/>
  <c r="AJ432" i="5"/>
  <c r="T432" i="5"/>
  <c r="S432" i="5"/>
  <c r="AI431" i="5"/>
  <c r="T431" i="5"/>
  <c r="S431" i="5"/>
  <c r="O431" i="5"/>
  <c r="P431" i="5" s="1"/>
  <c r="U431" i="5" s="1"/>
  <c r="W431" i="5" s="1"/>
  <c r="AK430" i="5"/>
  <c r="AF430" i="5"/>
  <c r="AC430" i="5"/>
  <c r="AJ430" i="5"/>
  <c r="AI430" i="5"/>
  <c r="AK429" i="5"/>
  <c r="AI429" i="5"/>
  <c r="T429" i="5"/>
  <c r="AK428" i="5"/>
  <c r="AJ428" i="5"/>
  <c r="AI428" i="5"/>
  <c r="AK427" i="5"/>
  <c r="AJ427" i="5"/>
  <c r="T427" i="5"/>
  <c r="O427" i="5"/>
  <c r="P427" i="5" s="1"/>
  <c r="U427" i="5" s="1"/>
  <c r="W427" i="5" s="1"/>
  <c r="AI426" i="5"/>
  <c r="AF426" i="5"/>
  <c r="T426" i="5"/>
  <c r="AC426" i="5"/>
  <c r="S426" i="5"/>
  <c r="AK425" i="5"/>
  <c r="T425" i="5"/>
  <c r="AJ425" i="5"/>
  <c r="AK424" i="5"/>
  <c r="AJ424" i="5"/>
  <c r="AI424" i="5"/>
  <c r="AF424" i="5"/>
  <c r="AC424" i="5"/>
  <c r="S424" i="5"/>
  <c r="AF423" i="5"/>
  <c r="AC423" i="5"/>
  <c r="AK423" i="5"/>
  <c r="T423" i="5"/>
  <c r="S423" i="5"/>
  <c r="AJ422" i="5"/>
  <c r="AF422" i="5"/>
  <c r="AK422" i="5"/>
  <c r="AI422" i="5"/>
  <c r="T422" i="5"/>
  <c r="AK421" i="5"/>
  <c r="S421" i="5"/>
  <c r="AF421" i="5"/>
  <c r="T421" i="5"/>
  <c r="AK420" i="5"/>
  <c r="AJ420" i="5"/>
  <c r="AI420" i="5"/>
  <c r="S420" i="5"/>
  <c r="T420" i="5"/>
  <c r="AI419" i="5"/>
  <c r="AI418" i="5"/>
  <c r="AK418" i="5"/>
  <c r="AJ418" i="5"/>
  <c r="S418" i="5"/>
  <c r="AI417" i="5"/>
  <c r="T417" i="5"/>
  <c r="S417" i="5"/>
  <c r="AK416" i="5"/>
  <c r="AJ416" i="5"/>
  <c r="T416" i="5"/>
  <c r="AI416" i="5"/>
  <c r="O416" i="5"/>
  <c r="P416" i="5" s="1"/>
  <c r="U416" i="5" s="1"/>
  <c r="W416" i="5" s="1"/>
  <c r="S416" i="5"/>
  <c r="AJ415" i="5"/>
  <c r="AF415" i="5"/>
  <c r="AC415" i="5"/>
  <c r="S415" i="5"/>
  <c r="AI415" i="5"/>
  <c r="T415" i="5"/>
  <c r="AK414" i="5"/>
  <c r="AJ414" i="5"/>
  <c r="AI414" i="5"/>
  <c r="AF414" i="5"/>
  <c r="AC414" i="5"/>
  <c r="T414" i="5"/>
  <c r="AJ413" i="5"/>
  <c r="AF413" i="5"/>
  <c r="T413" i="5"/>
  <c r="S413" i="5"/>
  <c r="AI413" i="5"/>
  <c r="AC413" i="5"/>
  <c r="AI412" i="5"/>
  <c r="AF412" i="5"/>
  <c r="AC412" i="5"/>
  <c r="S412" i="5"/>
  <c r="AK412" i="5"/>
  <c r="AJ412" i="5"/>
  <c r="T412" i="5"/>
  <c r="T411" i="5"/>
  <c r="S411" i="5"/>
  <c r="AJ411" i="5"/>
  <c r="AK410" i="5"/>
  <c r="AF410" i="5"/>
  <c r="AJ410" i="5"/>
  <c r="AI410" i="5"/>
  <c r="AC410" i="5"/>
  <c r="T410" i="5"/>
  <c r="AF409" i="5"/>
  <c r="AC409" i="5"/>
  <c r="T409" i="5"/>
  <c r="O409" i="5"/>
  <c r="P409" i="5" s="1"/>
  <c r="AJ409" i="5"/>
  <c r="AI409" i="5"/>
  <c r="S409" i="5"/>
  <c r="AJ408" i="5"/>
  <c r="AI408" i="5"/>
  <c r="AC408" i="5"/>
  <c r="AK408" i="5"/>
  <c r="AF408" i="5"/>
  <c r="AJ407" i="5"/>
  <c r="O407" i="5"/>
  <c r="P407" i="5" s="1"/>
  <c r="U407" i="5" s="1"/>
  <c r="W407" i="5" s="1"/>
  <c r="T407" i="5"/>
  <c r="S407" i="5"/>
  <c r="AK406" i="5"/>
  <c r="T406" i="5"/>
  <c r="AJ406" i="5"/>
  <c r="AI406" i="5"/>
  <c r="O406" i="5"/>
  <c r="P406" i="5" s="1"/>
  <c r="AI405" i="5"/>
  <c r="AF405" i="5"/>
  <c r="AC405" i="5"/>
  <c r="T405" i="5"/>
  <c r="S405" i="5"/>
  <c r="O405" i="5"/>
  <c r="P405" i="5" s="1"/>
  <c r="AJ405" i="5"/>
  <c r="AK404" i="5"/>
  <c r="AF404" i="5"/>
  <c r="AC404" i="5"/>
  <c r="AJ404" i="5"/>
  <c r="AF403" i="5"/>
  <c r="T403" i="5"/>
  <c r="S403" i="5"/>
  <c r="O403" i="5"/>
  <c r="P403" i="5" s="1"/>
  <c r="U403" i="5" s="1"/>
  <c r="W403" i="5" s="1"/>
  <c r="AI403" i="5"/>
  <c r="AC403" i="5"/>
  <c r="AI402" i="5"/>
  <c r="T402" i="5"/>
  <c r="AK402" i="5"/>
  <c r="AJ402" i="5"/>
  <c r="S402" i="5"/>
  <c r="AI401" i="5"/>
  <c r="AF401" i="5"/>
  <c r="AC401" i="5"/>
  <c r="AJ401" i="5"/>
  <c r="T401" i="5"/>
  <c r="S401" i="5"/>
  <c r="AK400" i="5"/>
  <c r="AI400" i="5"/>
  <c r="S400" i="5"/>
  <c r="AF399" i="5"/>
  <c r="AC399" i="5"/>
  <c r="AK399" i="5"/>
  <c r="AJ399" i="5"/>
  <c r="AI399" i="5"/>
  <c r="T399" i="5"/>
  <c r="S399" i="5"/>
  <c r="AK398" i="5"/>
  <c r="AI398" i="5"/>
  <c r="AC398" i="5"/>
  <c r="O398" i="5"/>
  <c r="P398" i="5" s="1"/>
  <c r="U398" i="5" s="1"/>
  <c r="W398" i="5" s="1"/>
  <c r="AJ398" i="5"/>
  <c r="AF398" i="5"/>
  <c r="O397" i="5"/>
  <c r="P397" i="5" s="1"/>
  <c r="U397" i="5" s="1"/>
  <c r="W397" i="5" s="1"/>
  <c r="AK397" i="5"/>
  <c r="AI397" i="5"/>
  <c r="T397" i="5"/>
  <c r="T396" i="5"/>
  <c r="AI396" i="5"/>
  <c r="S396" i="5"/>
  <c r="AF395" i="5"/>
  <c r="AC395" i="5"/>
  <c r="T395" i="5"/>
  <c r="S395" i="5"/>
  <c r="O395" i="5"/>
  <c r="P395" i="5" s="1"/>
  <c r="U395" i="5" s="1"/>
  <c r="W395" i="5" s="1"/>
  <c r="AJ395" i="5"/>
  <c r="AI395" i="5"/>
  <c r="S394" i="5"/>
  <c r="AI394" i="5"/>
  <c r="AI393" i="5"/>
  <c r="AF393" i="5"/>
  <c r="T393" i="5"/>
  <c r="S393" i="5"/>
  <c r="AK393" i="5"/>
  <c r="AC393" i="5"/>
  <c r="O393" i="5"/>
  <c r="P393" i="5" s="1"/>
  <c r="U393" i="5" s="1"/>
  <c r="W393" i="5" s="1"/>
  <c r="AJ392" i="5"/>
  <c r="AI392" i="5"/>
  <c r="T392" i="5"/>
  <c r="AK391" i="5"/>
  <c r="AI391" i="5"/>
  <c r="AJ391" i="5"/>
  <c r="S391" i="5"/>
  <c r="AF390" i="5"/>
  <c r="AC390" i="5"/>
  <c r="AI390" i="5"/>
  <c r="T390" i="5"/>
  <c r="S390" i="5"/>
  <c r="AK389" i="5"/>
  <c r="AJ389" i="5"/>
  <c r="AI389" i="5"/>
  <c r="T389" i="5"/>
  <c r="AK388" i="5"/>
  <c r="AJ388" i="5"/>
  <c r="AC387" i="5"/>
  <c r="AJ387" i="5"/>
  <c r="T386" i="5"/>
  <c r="AJ386" i="5"/>
  <c r="AI386" i="5"/>
  <c r="S386" i="5"/>
  <c r="AJ385" i="5"/>
  <c r="AF385" i="5"/>
  <c r="AC385" i="5"/>
  <c r="T385" i="5"/>
  <c r="O385" i="5"/>
  <c r="P385" i="5" s="1"/>
  <c r="U385" i="5" s="1"/>
  <c r="W385" i="5" s="1"/>
  <c r="AK385" i="5"/>
  <c r="AI385" i="5"/>
  <c r="AK384" i="5"/>
  <c r="AC384" i="5"/>
  <c r="AJ384" i="5"/>
  <c r="AK383" i="5"/>
  <c r="AJ383" i="5"/>
  <c r="AI383" i="5"/>
  <c r="AF383" i="5"/>
  <c r="AF382" i="5"/>
  <c r="AC382" i="5"/>
  <c r="T382" i="5"/>
  <c r="S382" i="5"/>
  <c r="AK382" i="5"/>
  <c r="AK381" i="5"/>
  <c r="AI381" i="5"/>
  <c r="S381" i="5"/>
  <c r="AJ381" i="5"/>
  <c r="T381" i="5"/>
  <c r="S380" i="5"/>
  <c r="O380" i="5"/>
  <c r="P380" i="5" s="1"/>
  <c r="U380" i="5" s="1"/>
  <c r="W380" i="5" s="1"/>
  <c r="AK380" i="5"/>
  <c r="AI380" i="5"/>
  <c r="AK379" i="5"/>
  <c r="AJ379" i="5"/>
  <c r="AI379" i="5"/>
  <c r="S379" i="5"/>
  <c r="AC378" i="5"/>
  <c r="T378" i="5"/>
  <c r="S378" i="5"/>
  <c r="O378" i="5"/>
  <c r="P378" i="5" s="1"/>
  <c r="U378" i="5" s="1"/>
  <c r="W378" i="5" s="1"/>
  <c r="AK378" i="5"/>
  <c r="AF378" i="5"/>
  <c r="AJ377" i="5"/>
  <c r="AI377" i="5"/>
  <c r="AF377" i="5"/>
  <c r="AC377" i="5"/>
  <c r="S377" i="5"/>
  <c r="O377" i="5"/>
  <c r="P377" i="5" s="1"/>
  <c r="U377" i="5" s="1"/>
  <c r="W377" i="5" s="1"/>
  <c r="AK377" i="5"/>
  <c r="T377" i="5"/>
  <c r="T376" i="5"/>
  <c r="S376" i="5"/>
  <c r="AI376" i="5"/>
  <c r="AC376" i="5"/>
  <c r="AK375" i="5"/>
  <c r="AJ375" i="5"/>
  <c r="AI375" i="5"/>
  <c r="AF375" i="5"/>
  <c r="AC375" i="5"/>
  <c r="T375" i="5"/>
  <c r="S375" i="5"/>
  <c r="AK374" i="5"/>
  <c r="AF374" i="5"/>
  <c r="AC374" i="5"/>
  <c r="T374" i="5"/>
  <c r="S374" i="5"/>
  <c r="O374" i="5"/>
  <c r="P374" i="5" s="1"/>
  <c r="U374" i="5" s="1"/>
  <c r="W374" i="5" s="1"/>
  <c r="AJ374" i="5"/>
  <c r="AJ373" i="5"/>
  <c r="AI373" i="5"/>
  <c r="AF373" i="5"/>
  <c r="T373" i="5"/>
  <c r="AC373" i="5"/>
  <c r="S373" i="5"/>
  <c r="AF372" i="5"/>
  <c r="AC372" i="5"/>
  <c r="T372" i="5"/>
  <c r="S372" i="5"/>
  <c r="AK372" i="5"/>
  <c r="AK371" i="5"/>
  <c r="AI371" i="5"/>
  <c r="AF371" i="5"/>
  <c r="AC371" i="5"/>
  <c r="T371" i="5"/>
  <c r="AJ371" i="5"/>
  <c r="S371" i="5"/>
  <c r="O370" i="5"/>
  <c r="P370" i="5" s="1"/>
  <c r="U370" i="5" s="1"/>
  <c r="W370" i="5" s="1"/>
  <c r="T370" i="5"/>
  <c r="S370" i="5"/>
  <c r="AC369" i="5"/>
  <c r="T369" i="5"/>
  <c r="O369" i="5"/>
  <c r="P369" i="5" s="1"/>
  <c r="AK369" i="5"/>
  <c r="AJ369" i="5"/>
  <c r="AI369" i="5"/>
  <c r="AF369" i="5"/>
  <c r="S369" i="5"/>
  <c r="AC368" i="5"/>
  <c r="S368" i="5"/>
  <c r="O368" i="5"/>
  <c r="P368" i="5" s="1"/>
  <c r="U368" i="5" s="1"/>
  <c r="W368" i="5" s="1"/>
  <c r="AF368" i="5"/>
  <c r="T368" i="5"/>
  <c r="AK367" i="5"/>
  <c r="AJ367" i="5"/>
  <c r="AF367" i="5"/>
  <c r="AC367" i="5"/>
  <c r="O367" i="5"/>
  <c r="P367" i="5" s="1"/>
  <c r="U367" i="5" s="1"/>
  <c r="W367" i="5" s="1"/>
  <c r="T367" i="5"/>
  <c r="AJ366" i="5"/>
  <c r="T366" i="5"/>
  <c r="S366" i="5"/>
  <c r="AI366" i="5"/>
  <c r="AC366" i="5"/>
  <c r="O366" i="5"/>
  <c r="P366" i="5" s="1"/>
  <c r="U366" i="5" s="1"/>
  <c r="W366" i="5" s="1"/>
  <c r="AK365" i="5"/>
  <c r="AC365" i="5"/>
  <c r="S365" i="5"/>
  <c r="AI365" i="5"/>
  <c r="T365" i="5"/>
  <c r="AK364" i="5"/>
  <c r="T364" i="5"/>
  <c r="S364" i="5"/>
  <c r="AJ364" i="5"/>
  <c r="AI364" i="5"/>
  <c r="AK363" i="5"/>
  <c r="AJ363" i="5"/>
  <c r="AI363" i="5"/>
  <c r="S363" i="5"/>
  <c r="AF362" i="5"/>
  <c r="AC362" i="5"/>
  <c r="T362" i="5"/>
  <c r="S362" i="5"/>
  <c r="AJ362" i="5"/>
  <c r="AI362" i="5"/>
  <c r="AK361" i="5"/>
  <c r="AI361" i="5"/>
  <c r="T361" i="5"/>
  <c r="S361" i="5"/>
  <c r="AJ361" i="5"/>
  <c r="AF360" i="5"/>
  <c r="AC360" i="5"/>
  <c r="AK360" i="5"/>
  <c r="AJ360" i="5"/>
  <c r="AI360" i="5"/>
  <c r="Z360" i="5"/>
  <c r="O360" i="5"/>
  <c r="P360" i="5" s="1"/>
  <c r="U360" i="5" s="1"/>
  <c r="W360" i="5" s="1"/>
  <c r="T360" i="5"/>
  <c r="AF359" i="5"/>
  <c r="T359" i="5"/>
  <c r="O359" i="5"/>
  <c r="P359" i="5" s="1"/>
  <c r="U359" i="5" s="1"/>
  <c r="W359" i="5" s="1"/>
  <c r="AK359" i="5"/>
  <c r="AJ359" i="5"/>
  <c r="AJ358" i="5"/>
  <c r="AI358" i="5"/>
  <c r="T358" i="5"/>
  <c r="S358" i="5"/>
  <c r="O358" i="5"/>
  <c r="P358" i="5" s="1"/>
  <c r="U358" i="5" s="1"/>
  <c r="W358" i="5" s="1"/>
  <c r="AK358" i="5"/>
  <c r="AJ357" i="5"/>
  <c r="AC357" i="5"/>
  <c r="S357" i="5"/>
  <c r="AK357" i="5"/>
  <c r="AI357" i="5"/>
  <c r="O357" i="5"/>
  <c r="P357" i="5" s="1"/>
  <c r="U357" i="5" s="1"/>
  <c r="W357" i="5" s="1"/>
  <c r="T357" i="5"/>
  <c r="T356" i="5"/>
  <c r="O356" i="5"/>
  <c r="P356" i="5" s="1"/>
  <c r="U356" i="5" s="1"/>
  <c r="W356" i="5" s="1"/>
  <c r="S356" i="5"/>
  <c r="AK355" i="5"/>
  <c r="AJ355" i="5"/>
  <c r="AF355" i="5"/>
  <c r="AC355" i="5"/>
  <c r="T355" i="5"/>
  <c r="S355" i="5"/>
  <c r="O355" i="5"/>
  <c r="P355" i="5" s="1"/>
  <c r="AI355" i="5"/>
  <c r="AK354" i="5"/>
  <c r="AI354" i="5"/>
  <c r="T354" i="5"/>
  <c r="S354" i="5"/>
  <c r="O354" i="5"/>
  <c r="P354" i="5" s="1"/>
  <c r="U354" i="5" s="1"/>
  <c r="W354" i="5" s="1"/>
  <c r="AJ354" i="5"/>
  <c r="T353" i="5"/>
  <c r="AK353" i="5"/>
  <c r="AI353" i="5"/>
  <c r="O353" i="5"/>
  <c r="P353" i="5" s="1"/>
  <c r="U353" i="5" s="1"/>
  <c r="W353" i="5" s="1"/>
  <c r="S353" i="5"/>
  <c r="AF352" i="5"/>
  <c r="T352" i="5"/>
  <c r="O352" i="5"/>
  <c r="P352" i="5" s="1"/>
  <c r="AK352" i="5"/>
  <c r="AJ352" i="5"/>
  <c r="AI352" i="5"/>
  <c r="AK351" i="5"/>
  <c r="AI351" i="5"/>
  <c r="AF351" i="5"/>
  <c r="AC351" i="5"/>
  <c r="T351" i="5"/>
  <c r="S351" i="5"/>
  <c r="O351" i="5"/>
  <c r="P351" i="5" s="1"/>
  <c r="U351" i="5" s="1"/>
  <c r="W351" i="5" s="1"/>
  <c r="AJ351" i="5"/>
  <c r="AK350" i="5"/>
  <c r="AI350" i="5"/>
  <c r="T350" i="5"/>
  <c r="S350" i="5"/>
  <c r="AJ349" i="5"/>
  <c r="AI349" i="5"/>
  <c r="AF349" i="5"/>
  <c r="AC349" i="5"/>
  <c r="S349" i="5"/>
  <c r="O349" i="5"/>
  <c r="P349" i="5" s="1"/>
  <c r="AK349" i="5"/>
  <c r="AK348" i="5"/>
  <c r="AJ348" i="5"/>
  <c r="T348" i="5"/>
  <c r="S348" i="5"/>
  <c r="AK347" i="5"/>
  <c r="AI347" i="5"/>
  <c r="AF347" i="5"/>
  <c r="T347" i="5"/>
  <c r="S347" i="5"/>
  <c r="AC347" i="5"/>
  <c r="AI346" i="5"/>
  <c r="O346" i="5"/>
  <c r="P346" i="5" s="1"/>
  <c r="AC346" i="5"/>
  <c r="T346" i="5"/>
  <c r="S346" i="5"/>
  <c r="AI345" i="5"/>
  <c r="AK345" i="5"/>
  <c r="AJ345" i="5"/>
  <c r="O345" i="5"/>
  <c r="P345" i="5" s="1"/>
  <c r="T345" i="5"/>
  <c r="AJ344" i="5"/>
  <c r="T344" i="5"/>
  <c r="T343" i="5"/>
  <c r="O343" i="5"/>
  <c r="P343" i="5" s="1"/>
  <c r="U343" i="5" s="1"/>
  <c r="W343" i="5" s="1"/>
  <c r="AK343" i="5"/>
  <c r="AI343" i="5"/>
  <c r="AI342" i="5"/>
  <c r="T342" i="5"/>
  <c r="S342" i="5"/>
  <c r="O342" i="5"/>
  <c r="P342" i="5" s="1"/>
  <c r="U342" i="5" s="1"/>
  <c r="W342" i="5" s="1"/>
  <c r="AJ342" i="5"/>
  <c r="AJ341" i="5"/>
  <c r="AI341" i="5"/>
  <c r="AC341" i="5"/>
  <c r="T341" i="5"/>
  <c r="AK341" i="5"/>
  <c r="O341" i="5"/>
  <c r="P341" i="5" s="1"/>
  <c r="U341" i="5" s="1"/>
  <c r="W341" i="5" s="1"/>
  <c r="AJ340" i="5"/>
  <c r="AF340" i="5"/>
  <c r="AC340" i="5"/>
  <c r="O340" i="5"/>
  <c r="P340" i="5" s="1"/>
  <c r="U340" i="5" s="1"/>
  <c r="W340" i="5" s="1"/>
  <c r="T340" i="5"/>
  <c r="AC339" i="5"/>
  <c r="O339" i="5"/>
  <c r="P339" i="5" s="1"/>
  <c r="U339" i="5" s="1"/>
  <c r="W339" i="5" s="1"/>
  <c r="AK339" i="5"/>
  <c r="AI339" i="5"/>
  <c r="AF339" i="5"/>
  <c r="AF338" i="5"/>
  <c r="T338" i="5"/>
  <c r="S338" i="5"/>
  <c r="AJ338" i="5"/>
  <c r="AI338" i="5"/>
  <c r="O338" i="5"/>
  <c r="P338" i="5" s="1"/>
  <c r="U338" i="5" s="1"/>
  <c r="W338" i="5" s="1"/>
  <c r="AK337" i="5"/>
  <c r="AI337" i="5"/>
  <c r="T337" i="5"/>
  <c r="AJ336" i="5"/>
  <c r="AF336" i="5"/>
  <c r="S336" i="5"/>
  <c r="T336" i="5"/>
  <c r="T335" i="5"/>
  <c r="AK335" i="5"/>
  <c r="AI335" i="5"/>
  <c r="AJ334" i="5"/>
  <c r="AF334" i="5"/>
  <c r="AC334" i="5"/>
  <c r="O334" i="5"/>
  <c r="P334" i="5" s="1"/>
  <c r="U334" i="5" s="1"/>
  <c r="W334" i="5" s="1"/>
  <c r="AI334" i="5"/>
  <c r="AJ333" i="5"/>
  <c r="AI333" i="5"/>
  <c r="AF333" i="5"/>
  <c r="AC333" i="5"/>
  <c r="T333" i="5"/>
  <c r="O333" i="5"/>
  <c r="P333" i="5" s="1"/>
  <c r="U333" i="5" s="1"/>
  <c r="W333" i="5" s="1"/>
  <c r="AJ332" i="5"/>
  <c r="T332" i="5"/>
  <c r="AK332" i="5"/>
  <c r="AI332" i="5"/>
  <c r="S332" i="5"/>
  <c r="AK331" i="5"/>
  <c r="AF331" i="5"/>
  <c r="AC331" i="5"/>
  <c r="O331" i="5"/>
  <c r="P331" i="5" s="1"/>
  <c r="U331" i="5" s="1"/>
  <c r="W331" i="5" s="1"/>
  <c r="AJ331" i="5"/>
  <c r="AI331" i="5"/>
  <c r="T331" i="5"/>
  <c r="AK330" i="5"/>
  <c r="AF330" i="5"/>
  <c r="T330" i="5"/>
  <c r="AJ330" i="5"/>
  <c r="AK329" i="5"/>
  <c r="AI329" i="5"/>
  <c r="AF329" i="5"/>
  <c r="AC329" i="5"/>
  <c r="T329" i="5"/>
  <c r="AJ329" i="5"/>
  <c r="AJ328" i="5"/>
  <c r="AI328" i="5"/>
  <c r="AF328" i="5"/>
  <c r="T328" i="5"/>
  <c r="AI327" i="5"/>
  <c r="AK327" i="5"/>
  <c r="AJ327" i="5"/>
  <c r="T327" i="5"/>
  <c r="AK326" i="5"/>
  <c r="AJ326" i="5"/>
  <c r="AI326" i="5"/>
  <c r="AF326" i="5"/>
  <c r="AJ325" i="5"/>
  <c r="AF325" i="5"/>
  <c r="AC325" i="5"/>
  <c r="AK325" i="5"/>
  <c r="AI325" i="5"/>
  <c r="AK324" i="5"/>
  <c r="T324" i="5"/>
  <c r="S324" i="5"/>
  <c r="AJ324" i="5"/>
  <c r="AI324" i="5"/>
  <c r="T323" i="5"/>
  <c r="S323" i="5"/>
  <c r="AK323" i="5"/>
  <c r="AJ323" i="5"/>
  <c r="AI323" i="5"/>
  <c r="AI322" i="5"/>
  <c r="T322" i="5"/>
  <c r="S322" i="5"/>
  <c r="O322" i="5"/>
  <c r="P322" i="5" s="1"/>
  <c r="U322" i="5" s="1"/>
  <c r="W322" i="5" s="1"/>
  <c r="AK322" i="5"/>
  <c r="AC322" i="5"/>
  <c r="AI321" i="5"/>
  <c r="AF321" i="5"/>
  <c r="AC321" i="5"/>
  <c r="AK321" i="5"/>
  <c r="AJ321" i="5"/>
  <c r="T321" i="5"/>
  <c r="S321" i="5"/>
  <c r="AK320" i="5"/>
  <c r="T320" i="5"/>
  <c r="O320" i="5"/>
  <c r="P320" i="5" s="1"/>
  <c r="U320" i="5" s="1"/>
  <c r="W320" i="5" s="1"/>
  <c r="AI320" i="5"/>
  <c r="AK319" i="5"/>
  <c r="AJ319" i="5"/>
  <c r="AF319" i="5"/>
  <c r="AC319" i="5"/>
  <c r="T319" i="5"/>
  <c r="S319" i="5"/>
  <c r="O319" i="5"/>
  <c r="P319" i="5" s="1"/>
  <c r="U319" i="5" s="1"/>
  <c r="W319" i="5" s="1"/>
  <c r="AI318" i="5"/>
  <c r="AF318" i="5"/>
  <c r="AC318" i="5"/>
  <c r="AK318" i="5"/>
  <c r="T318" i="5"/>
  <c r="AK317" i="5"/>
  <c r="AI317" i="5"/>
  <c r="S317" i="5"/>
  <c r="AJ317" i="5"/>
  <c r="T317" i="5"/>
  <c r="S316" i="5"/>
  <c r="AK316" i="5"/>
  <c r="AJ316" i="5"/>
  <c r="AI316" i="5"/>
  <c r="T316" i="5"/>
  <c r="AF315" i="5"/>
  <c r="AC315" i="5"/>
  <c r="T315" i="5"/>
  <c r="S315" i="5"/>
  <c r="O315" i="5"/>
  <c r="P315" i="5" s="1"/>
  <c r="U315" i="5" s="1"/>
  <c r="W315" i="5" s="1"/>
  <c r="AK315" i="5"/>
  <c r="AK314" i="5"/>
  <c r="AI314" i="5"/>
  <c r="AF314" i="5"/>
  <c r="AC314" i="5"/>
  <c r="S314" i="5"/>
  <c r="AJ314" i="5"/>
  <c r="T314" i="5"/>
  <c r="AK313" i="5"/>
  <c r="AI313" i="5"/>
  <c r="AC313" i="5"/>
  <c r="T313" i="5"/>
  <c r="S313" i="5"/>
  <c r="AJ313" i="5"/>
  <c r="AF312" i="5"/>
  <c r="T312" i="5"/>
  <c r="O312" i="5"/>
  <c r="P312" i="5" s="1"/>
  <c r="U312" i="5" s="1"/>
  <c r="W312" i="5" s="1"/>
  <c r="AK312" i="5"/>
  <c r="AJ312" i="5"/>
  <c r="AI312" i="5"/>
  <c r="AC312" i="5"/>
  <c r="AK311" i="5"/>
  <c r="S311" i="5"/>
  <c r="AJ311" i="5"/>
  <c r="AK310" i="5"/>
  <c r="AJ310" i="5"/>
  <c r="AI310" i="5"/>
  <c r="AF310" i="5"/>
  <c r="AC310" i="5"/>
  <c r="T310" i="5"/>
  <c r="S310" i="5"/>
  <c r="AK309" i="5"/>
  <c r="AJ309" i="5"/>
  <c r="AI309" i="5"/>
  <c r="T309" i="5"/>
  <c r="S309" i="5"/>
  <c r="AI308" i="5"/>
  <c r="AF308" i="5"/>
  <c r="AC308" i="5"/>
  <c r="S308" i="5"/>
  <c r="AK308" i="5"/>
  <c r="T308" i="5"/>
  <c r="AI307" i="5"/>
  <c r="T307" i="5"/>
  <c r="S307" i="5"/>
  <c r="O307" i="5"/>
  <c r="P307" i="5" s="1"/>
  <c r="U307" i="5" s="1"/>
  <c r="W307" i="5" s="1"/>
  <c r="AJ306" i="5"/>
  <c r="AI306" i="5"/>
  <c r="O306" i="5"/>
  <c r="P306" i="5" s="1"/>
  <c r="AK306" i="5"/>
  <c r="T306" i="5"/>
  <c r="S306" i="5"/>
  <c r="AK305" i="5"/>
  <c r="AJ305" i="5"/>
  <c r="T305" i="5"/>
  <c r="O305" i="5"/>
  <c r="P305" i="5" s="1"/>
  <c r="U305" i="5" s="1"/>
  <c r="W305" i="5" s="1"/>
  <c r="AI305" i="5"/>
  <c r="AJ304" i="5"/>
  <c r="AI304" i="5"/>
  <c r="AF304" i="5"/>
  <c r="AC304" i="5"/>
  <c r="T304" i="5"/>
  <c r="O304" i="5"/>
  <c r="P304" i="5" s="1"/>
  <c r="U304" i="5" s="1"/>
  <c r="W304" i="5" s="1"/>
  <c r="S304" i="5"/>
  <c r="AK303" i="5"/>
  <c r="AJ303" i="5"/>
  <c r="AI303" i="5"/>
  <c r="AF303" i="5"/>
  <c r="AC303" i="5"/>
  <c r="T303" i="5"/>
  <c r="S303" i="5"/>
  <c r="AK302" i="5"/>
  <c r="AI302" i="5"/>
  <c r="T302" i="5"/>
  <c r="AF301" i="5"/>
  <c r="O301" i="5"/>
  <c r="P301" i="5" s="1"/>
  <c r="AK301" i="5"/>
  <c r="AJ301" i="5"/>
  <c r="AC301" i="5"/>
  <c r="T301" i="5"/>
  <c r="S301" i="5"/>
  <c r="AI300" i="5"/>
  <c r="AK300" i="5"/>
  <c r="AJ300" i="5"/>
  <c r="O300" i="5"/>
  <c r="P300" i="5" s="1"/>
  <c r="U300" i="5" s="1"/>
  <c r="W300" i="5" s="1"/>
  <c r="AI299" i="5"/>
  <c r="AF299" i="5"/>
  <c r="AC299" i="5"/>
  <c r="O299" i="5"/>
  <c r="P299" i="5" s="1"/>
  <c r="U299" i="5" s="1"/>
  <c r="W299" i="5" s="1"/>
  <c r="T299" i="5"/>
  <c r="S299" i="5"/>
  <c r="AJ298" i="5"/>
  <c r="T298" i="5"/>
  <c r="S298" i="5"/>
  <c r="O298" i="5"/>
  <c r="P298" i="5" s="1"/>
  <c r="U298" i="5" s="1"/>
  <c r="W298" i="5" s="1"/>
  <c r="AK298" i="5"/>
  <c r="AI298" i="5"/>
  <c r="AK297" i="5"/>
  <c r="AF297" i="5"/>
  <c r="AC297" i="5"/>
  <c r="S297" i="5"/>
  <c r="AI297" i="5"/>
  <c r="AK296" i="5"/>
  <c r="AJ296" i="5"/>
  <c r="AI296" i="5"/>
  <c r="T296" i="5"/>
  <c r="AK295" i="5"/>
  <c r="T295" i="5"/>
  <c r="S295" i="5"/>
  <c r="AI295" i="5"/>
  <c r="AF294" i="5"/>
  <c r="AC294" i="5"/>
  <c r="T294" i="5"/>
  <c r="S294" i="5"/>
  <c r="O294" i="5"/>
  <c r="P294" i="5" s="1"/>
  <c r="AK294" i="5"/>
  <c r="AJ294" i="5"/>
  <c r="AI294" i="5"/>
  <c r="AI293" i="5"/>
  <c r="AF293" i="5"/>
  <c r="AC293" i="5"/>
  <c r="T293" i="5"/>
  <c r="S293" i="5"/>
  <c r="AK292" i="5"/>
  <c r="AF292" i="5"/>
  <c r="O292" i="5"/>
  <c r="P292" i="5" s="1"/>
  <c r="AJ292" i="5"/>
  <c r="AI292" i="5"/>
  <c r="T292" i="5"/>
  <c r="AF291" i="5"/>
  <c r="AC291" i="5"/>
  <c r="T291" i="5"/>
  <c r="O291" i="5"/>
  <c r="P291" i="5" s="1"/>
  <c r="AJ291" i="5"/>
  <c r="S291" i="5"/>
  <c r="AJ290" i="5"/>
  <c r="O290" i="5"/>
  <c r="P290" i="5" s="1"/>
  <c r="U290" i="5" s="1"/>
  <c r="W290" i="5" s="1"/>
  <c r="AK290" i="5"/>
  <c r="AJ289" i="5"/>
  <c r="AI289" i="5"/>
  <c r="AF289" i="5"/>
  <c r="AC289" i="5"/>
  <c r="T289" i="5"/>
  <c r="S289" i="5"/>
  <c r="AK288" i="5"/>
  <c r="AJ288" i="5"/>
  <c r="T288" i="5"/>
  <c r="O288" i="5"/>
  <c r="P288" i="5" s="1"/>
  <c r="U288" i="5" s="1"/>
  <c r="W288" i="5" s="1"/>
  <c r="S288" i="5"/>
  <c r="AK287" i="5"/>
  <c r="AC287" i="5"/>
  <c r="T287" i="5"/>
  <c r="S287" i="5"/>
  <c r="AI287" i="5"/>
  <c r="AI286" i="5"/>
  <c r="S286" i="5"/>
  <c r="AJ285" i="5"/>
  <c r="AF285" i="5"/>
  <c r="T285" i="5"/>
  <c r="S285" i="5"/>
  <c r="AK285" i="5"/>
  <c r="AI285" i="5"/>
  <c r="AC285" i="5"/>
  <c r="AJ284" i="5"/>
  <c r="AI284" i="5"/>
  <c r="AF284" i="5"/>
  <c r="AC284" i="5"/>
  <c r="O284" i="5"/>
  <c r="P284" i="5" s="1"/>
  <c r="S284" i="5"/>
  <c r="AJ283" i="5"/>
  <c r="AI283" i="5"/>
  <c r="AF283" i="5"/>
  <c r="AC283" i="5"/>
  <c r="T283" i="5"/>
  <c r="S283" i="5"/>
  <c r="S282" i="5"/>
  <c r="AJ282" i="5"/>
  <c r="AI282" i="5"/>
  <c r="AC281" i="5"/>
  <c r="T281" i="5"/>
  <c r="O281" i="5"/>
  <c r="P281" i="5" s="1"/>
  <c r="U281" i="5" s="1"/>
  <c r="W281" i="5" s="1"/>
  <c r="AK281" i="5"/>
  <c r="AJ281" i="5"/>
  <c r="AI281" i="5"/>
  <c r="AF281" i="5"/>
  <c r="AJ280" i="5"/>
  <c r="AI280" i="5"/>
  <c r="AF280" i="5"/>
  <c r="AC280" i="5"/>
  <c r="T280" i="5"/>
  <c r="O280" i="5"/>
  <c r="P280" i="5" s="1"/>
  <c r="S280" i="5"/>
  <c r="AK279" i="5"/>
  <c r="AJ279" i="5"/>
  <c r="AI279" i="5"/>
  <c r="AF279" i="5"/>
  <c r="AC279" i="5"/>
  <c r="Z279" i="5"/>
  <c r="O279" i="5"/>
  <c r="P279" i="5" s="1"/>
  <c r="U279" i="5" s="1"/>
  <c r="W279" i="5" s="1"/>
  <c r="T279" i="5"/>
  <c r="S279" i="5"/>
  <c r="AK278" i="5"/>
  <c r="AJ278" i="5"/>
  <c r="T278" i="5"/>
  <c r="AI278" i="5"/>
  <c r="S278" i="5"/>
  <c r="AK277" i="5"/>
  <c r="AJ277" i="5"/>
  <c r="T277" i="5"/>
  <c r="S277" i="5"/>
  <c r="S276" i="5"/>
  <c r="AI276" i="5"/>
  <c r="AI275" i="5"/>
  <c r="AF275" i="5"/>
  <c r="O275" i="5"/>
  <c r="P275" i="5" s="1"/>
  <c r="U275" i="5" s="1"/>
  <c r="W275" i="5" s="1"/>
  <c r="AK275" i="5"/>
  <c r="AJ275" i="5"/>
  <c r="AC275" i="5"/>
  <c r="AI274" i="5"/>
  <c r="AF274" i="5"/>
  <c r="AC274" i="5"/>
  <c r="T274" i="5"/>
  <c r="AK274" i="5"/>
  <c r="S274" i="5"/>
  <c r="AK273" i="5"/>
  <c r="AJ273" i="5"/>
  <c r="AF273" i="5"/>
  <c r="AC273" i="5"/>
  <c r="AC272" i="5"/>
  <c r="S272" i="5"/>
  <c r="AK272" i="5"/>
  <c r="AJ272" i="5"/>
  <c r="AI272" i="5"/>
  <c r="AF272" i="5"/>
  <c r="T272" i="5"/>
  <c r="T271" i="5"/>
  <c r="O271" i="5"/>
  <c r="P271" i="5" s="1"/>
  <c r="U271" i="5" s="1"/>
  <c r="W271" i="5" s="1"/>
  <c r="AK271" i="5"/>
  <c r="AJ271" i="5"/>
  <c r="AI271" i="5"/>
  <c r="S271" i="5"/>
  <c r="AK270" i="5"/>
  <c r="AJ270" i="5"/>
  <c r="AF270" i="5"/>
  <c r="AC270" i="5"/>
  <c r="T270" i="5"/>
  <c r="S270" i="5"/>
  <c r="AJ269" i="5"/>
  <c r="AF269" i="5"/>
  <c r="AC269" i="5"/>
  <c r="AK269" i="5"/>
  <c r="T269" i="5"/>
  <c r="S269" i="5"/>
  <c r="AK268" i="5"/>
  <c r="AI268" i="5"/>
  <c r="T268" i="5"/>
  <c r="AJ268" i="5"/>
  <c r="O268" i="5"/>
  <c r="P268" i="5" s="1"/>
  <c r="U268" i="5" s="1"/>
  <c r="W268" i="5" s="1"/>
  <c r="S268" i="5"/>
  <c r="AJ267" i="5"/>
  <c r="AF267" i="5"/>
  <c r="AC267" i="5"/>
  <c r="T267" i="5"/>
  <c r="S267" i="5"/>
  <c r="O267" i="5"/>
  <c r="P267" i="5" s="1"/>
  <c r="U267" i="5" s="1"/>
  <c r="W267" i="5" s="1"/>
  <c r="AK267" i="5"/>
  <c r="AK266" i="5"/>
  <c r="AF266" i="5"/>
  <c r="AC266" i="5"/>
  <c r="AJ266" i="5"/>
  <c r="AI265" i="5"/>
  <c r="AC265" i="5"/>
  <c r="S265" i="5"/>
  <c r="AK265" i="5"/>
  <c r="AJ265" i="5"/>
  <c r="T265" i="5"/>
  <c r="AJ264" i="5"/>
  <c r="AF264" i="5"/>
  <c r="AC264" i="5"/>
  <c r="AK264" i="5"/>
  <c r="AI264" i="5"/>
  <c r="T264" i="5"/>
  <c r="S264" i="5"/>
  <c r="AK263" i="5"/>
  <c r="AJ263" i="5"/>
  <c r="AI263" i="5"/>
  <c r="T263" i="5"/>
  <c r="O263" i="5"/>
  <c r="P263" i="5" s="1"/>
  <c r="U263" i="5" s="1"/>
  <c r="W263" i="5" s="1"/>
  <c r="AI262" i="5"/>
  <c r="AK262" i="5"/>
  <c r="T262" i="5"/>
  <c r="S262" i="5"/>
  <c r="AK261" i="5"/>
  <c r="AF261" i="5"/>
  <c r="AJ261" i="5"/>
  <c r="T261" i="5"/>
  <c r="S261" i="5"/>
  <c r="AK260" i="5"/>
  <c r="AI260" i="5"/>
  <c r="AJ260" i="5"/>
  <c r="T260" i="5"/>
  <c r="S260" i="5"/>
  <c r="AK259" i="5"/>
  <c r="AI259" i="5"/>
  <c r="AJ259" i="5"/>
  <c r="T259" i="5"/>
  <c r="AK258" i="5"/>
  <c r="T258" i="5"/>
  <c r="S258" i="5"/>
  <c r="AJ258" i="5"/>
  <c r="AI258" i="5"/>
  <c r="AJ257" i="5"/>
  <c r="AF257" i="5"/>
  <c r="AC257" i="5"/>
  <c r="T257" i="5"/>
  <c r="S257" i="5"/>
  <c r="O257" i="5"/>
  <c r="P257" i="5" s="1"/>
  <c r="AK257" i="5"/>
  <c r="AK256" i="5"/>
  <c r="AJ256" i="5"/>
  <c r="AI256" i="5"/>
  <c r="T256" i="5"/>
  <c r="S256" i="5"/>
  <c r="AJ255" i="5"/>
  <c r="AK255" i="5"/>
  <c r="O255" i="5"/>
  <c r="P255" i="5" s="1"/>
  <c r="AI254" i="5"/>
  <c r="T254" i="5"/>
  <c r="S254" i="5"/>
  <c r="AK254" i="5"/>
  <c r="AJ253" i="5"/>
  <c r="AK253" i="5"/>
  <c r="T253" i="5"/>
  <c r="S253" i="5"/>
  <c r="AK252" i="5"/>
  <c r="AI252" i="5"/>
  <c r="T252" i="5"/>
  <c r="S252" i="5"/>
  <c r="AK251" i="5"/>
  <c r="AJ251" i="5"/>
  <c r="AI251" i="5"/>
  <c r="T251" i="5"/>
  <c r="S251" i="5"/>
  <c r="T250" i="5"/>
  <c r="O250" i="5"/>
  <c r="P250" i="5" s="1"/>
  <c r="U250" i="5" s="1"/>
  <c r="W250" i="5" s="1"/>
  <c r="AK250" i="5"/>
  <c r="AI250" i="5"/>
  <c r="S250" i="5"/>
  <c r="AC249" i="5"/>
  <c r="O249" i="5"/>
  <c r="P249" i="5" s="1"/>
  <c r="U249" i="5" s="1"/>
  <c r="W249" i="5" s="1"/>
  <c r="AK249" i="5"/>
  <c r="AJ249" i="5"/>
  <c r="AK248" i="5"/>
  <c r="AI248" i="5"/>
  <c r="T248" i="5"/>
  <c r="O248" i="5"/>
  <c r="P248" i="5" s="1"/>
  <c r="U248" i="5" s="1"/>
  <c r="W248" i="5" s="1"/>
  <c r="AK247" i="5"/>
  <c r="AJ247" i="5"/>
  <c r="AI247" i="5"/>
  <c r="O247" i="5"/>
  <c r="P247" i="5" s="1"/>
  <c r="T247" i="5"/>
  <c r="AK246" i="5"/>
  <c r="AI246" i="5"/>
  <c r="T246" i="5"/>
  <c r="AK245" i="5"/>
  <c r="AI245" i="5"/>
  <c r="AF245" i="5"/>
  <c r="AJ245" i="5"/>
  <c r="T245" i="5"/>
  <c r="S245" i="5"/>
  <c r="AJ244" i="5"/>
  <c r="AF244" i="5"/>
  <c r="AC244" i="5"/>
  <c r="AK244" i="5"/>
  <c r="T244" i="5"/>
  <c r="S244" i="5"/>
  <c r="AJ243" i="5"/>
  <c r="S243" i="5"/>
  <c r="AJ242" i="5"/>
  <c r="AI242" i="5"/>
  <c r="T242" i="5"/>
  <c r="S242" i="5"/>
  <c r="AF241" i="5"/>
  <c r="T241" i="5"/>
  <c r="S241" i="5"/>
  <c r="O241" i="5"/>
  <c r="P241" i="5" s="1"/>
  <c r="U241" i="5" s="1"/>
  <c r="W241" i="5" s="1"/>
  <c r="AK241" i="5"/>
  <c r="AJ241" i="5"/>
  <c r="AI241" i="5"/>
  <c r="AC241" i="5"/>
  <c r="AJ240" i="5"/>
  <c r="AI240" i="5"/>
  <c r="AC240" i="5"/>
  <c r="O240" i="5"/>
  <c r="P240" i="5" s="1"/>
  <c r="U240" i="5" s="1"/>
  <c r="W240" i="5" s="1"/>
  <c r="AK240" i="5"/>
  <c r="AF240" i="5"/>
  <c r="AJ239" i="5"/>
  <c r="S239" i="5"/>
  <c r="AK239" i="5"/>
  <c r="AK238" i="5"/>
  <c r="AJ238" i="5"/>
  <c r="AI238" i="5"/>
  <c r="T238" i="5"/>
  <c r="S238" i="5"/>
  <c r="AK237" i="5"/>
  <c r="AJ237" i="5"/>
  <c r="AI237" i="5"/>
  <c r="AF237" i="5"/>
  <c r="AC237" i="5"/>
  <c r="Z237" i="5"/>
  <c r="T237" i="5"/>
  <c r="S237" i="5"/>
  <c r="AK236" i="5"/>
  <c r="S236" i="5"/>
  <c r="S235" i="5"/>
  <c r="AK235" i="5"/>
  <c r="AJ235" i="5"/>
  <c r="AF234" i="5"/>
  <c r="AC234" i="5"/>
  <c r="S234" i="5"/>
  <c r="AK234" i="5"/>
  <c r="AJ234" i="5"/>
  <c r="AI234" i="5"/>
  <c r="AK233" i="5"/>
  <c r="AI233" i="5"/>
  <c r="AF233" i="5"/>
  <c r="AC233" i="5"/>
  <c r="S233" i="5"/>
  <c r="AJ233" i="5"/>
  <c r="T233" i="5"/>
  <c r="AJ232" i="5"/>
  <c r="AI232" i="5"/>
  <c r="AK232" i="5"/>
  <c r="T231" i="5"/>
  <c r="AK231" i="5"/>
  <c r="AJ231" i="5"/>
  <c r="AI231" i="5"/>
  <c r="AC231" i="5"/>
  <c r="AJ230" i="5"/>
  <c r="AI230" i="5"/>
  <c r="AK230" i="5"/>
  <c r="T230" i="5"/>
  <c r="S230" i="5"/>
  <c r="AK229" i="5"/>
  <c r="AJ229" i="5"/>
  <c r="AI229" i="5"/>
  <c r="AF229" i="5"/>
  <c r="AC229" i="5"/>
  <c r="S229" i="5"/>
  <c r="Z229" i="5"/>
  <c r="S228" i="5"/>
  <c r="AK228" i="5"/>
  <c r="AJ228" i="5"/>
  <c r="AI228" i="5"/>
  <c r="AF227" i="5"/>
  <c r="AC227" i="5"/>
  <c r="T227" i="5"/>
  <c r="S227" i="5"/>
  <c r="AK227" i="5"/>
  <c r="AJ227" i="5"/>
  <c r="AI227" i="5"/>
  <c r="AI226" i="5"/>
  <c r="AC226" i="5"/>
  <c r="O226" i="5"/>
  <c r="P226" i="5" s="1"/>
  <c r="AK226" i="5"/>
  <c r="AJ226" i="5"/>
  <c r="AF226" i="5"/>
  <c r="T226" i="5"/>
  <c r="S226" i="5"/>
  <c r="AF225" i="5"/>
  <c r="AC225" i="5"/>
  <c r="AK225" i="5"/>
  <c r="AJ225" i="5"/>
  <c r="AI225" i="5"/>
  <c r="T225" i="5"/>
  <c r="S225" i="5"/>
  <c r="AJ224" i="5"/>
  <c r="AK224" i="5"/>
  <c r="AI224" i="5"/>
  <c r="AF224" i="5"/>
  <c r="T224" i="5"/>
  <c r="S224" i="5"/>
  <c r="AK223" i="5"/>
  <c r="AJ223" i="5"/>
  <c r="AF223" i="5"/>
  <c r="AC223" i="5"/>
  <c r="T223" i="5"/>
  <c r="S223" i="5"/>
  <c r="AK222" i="5"/>
  <c r="AJ222" i="5"/>
  <c r="AI222" i="5"/>
  <c r="T222" i="5"/>
  <c r="S222" i="5"/>
  <c r="AK221" i="5"/>
  <c r="T221" i="5"/>
  <c r="S221" i="5"/>
  <c r="AJ221" i="5"/>
  <c r="T220" i="5"/>
  <c r="O220" i="5"/>
  <c r="P220" i="5" s="1"/>
  <c r="U220" i="5" s="1"/>
  <c r="W220" i="5" s="1"/>
  <c r="AK220" i="5"/>
  <c r="AJ220" i="5"/>
  <c r="AI220" i="5"/>
  <c r="AK219" i="5"/>
  <c r="AJ219" i="5"/>
  <c r="AF219" i="5"/>
  <c r="AC219" i="5"/>
  <c r="S219" i="5"/>
  <c r="T219" i="5"/>
  <c r="AI218" i="5"/>
  <c r="AF218" i="5"/>
  <c r="AC218" i="5"/>
  <c r="AK218" i="5"/>
  <c r="AJ218" i="5"/>
  <c r="T218" i="5"/>
  <c r="AI217" i="5"/>
  <c r="AK217" i="5"/>
  <c r="AJ217" i="5"/>
  <c r="T217" i="5"/>
  <c r="AI216" i="5"/>
  <c r="AK216" i="5"/>
  <c r="AJ216" i="5"/>
  <c r="T216" i="5"/>
  <c r="S216" i="5"/>
  <c r="AK215" i="5"/>
  <c r="AJ215" i="5"/>
  <c r="AI215" i="5"/>
  <c r="T215" i="5"/>
  <c r="S215" i="5"/>
  <c r="AF214" i="5"/>
  <c r="O214" i="5"/>
  <c r="P214" i="5" s="1"/>
  <c r="U214" i="5" s="1"/>
  <c r="W214" i="5" s="1"/>
  <c r="AK214" i="5"/>
  <c r="AJ214" i="5"/>
  <c r="AC214" i="5"/>
  <c r="T214" i="5"/>
  <c r="S214" i="5"/>
  <c r="AJ213" i="5"/>
  <c r="AC213" i="5"/>
  <c r="T213" i="5"/>
  <c r="AK213" i="5"/>
  <c r="AI213" i="5"/>
  <c r="AF213" i="5"/>
  <c r="S213" i="5"/>
  <c r="AK212" i="5"/>
  <c r="AJ212" i="5"/>
  <c r="AF212" i="5"/>
  <c r="AC212" i="5"/>
  <c r="O212" i="5"/>
  <c r="P212" i="5" s="1"/>
  <c r="AK211" i="5"/>
  <c r="AJ211" i="5"/>
  <c r="AI211" i="5"/>
  <c r="AC211" i="5"/>
  <c r="T211" i="5"/>
  <c r="S211" i="5"/>
  <c r="AK210" i="5"/>
  <c r="T210" i="5"/>
  <c r="S210" i="5"/>
  <c r="AJ210" i="5"/>
  <c r="O210" i="5"/>
  <c r="P210" i="5" s="1"/>
  <c r="U210" i="5" s="1"/>
  <c r="W210" i="5" s="1"/>
  <c r="AI209" i="5"/>
  <c r="AF209" i="5"/>
  <c r="AC209" i="5"/>
  <c r="T209" i="5"/>
  <c r="S209" i="5"/>
  <c r="AK209" i="5"/>
  <c r="AJ209" i="5"/>
  <c r="AK208" i="5"/>
  <c r="AJ208" i="5"/>
  <c r="AF208" i="5"/>
  <c r="AC208" i="5"/>
  <c r="T208" i="5"/>
  <c r="AK207" i="5"/>
  <c r="AI207" i="5"/>
  <c r="AJ207" i="5"/>
  <c r="AF207" i="5"/>
  <c r="T207" i="5"/>
  <c r="S207" i="5"/>
  <c r="S206" i="5"/>
  <c r="AK206" i="5"/>
  <c r="AJ206" i="5"/>
  <c r="O206" i="5"/>
  <c r="P206" i="5" s="1"/>
  <c r="U206" i="5" s="1"/>
  <c r="W206" i="5" s="1"/>
  <c r="AI205" i="5"/>
  <c r="AF205" i="5"/>
  <c r="AC205" i="5"/>
  <c r="S205" i="5"/>
  <c r="AK205" i="5"/>
  <c r="AJ205" i="5"/>
  <c r="O205" i="5"/>
  <c r="P205" i="5" s="1"/>
  <c r="U205" i="5" s="1"/>
  <c r="W205" i="5" s="1"/>
  <c r="T205" i="5"/>
  <c r="AI204" i="5"/>
  <c r="AF204" i="5"/>
  <c r="AC204" i="5"/>
  <c r="O204" i="5"/>
  <c r="P204" i="5" s="1"/>
  <c r="U204" i="5" s="1"/>
  <c r="W204" i="5" s="1"/>
  <c r="T204" i="5"/>
  <c r="AK203" i="5"/>
  <c r="AJ203" i="5"/>
  <c r="AC203" i="5"/>
  <c r="O203" i="5"/>
  <c r="P203" i="5" s="1"/>
  <c r="U203" i="5" s="1"/>
  <c r="W203" i="5" s="1"/>
  <c r="AI203" i="5"/>
  <c r="T203" i="5"/>
  <c r="S203" i="5"/>
  <c r="S202" i="5"/>
  <c r="AI202" i="5"/>
  <c r="AC201" i="5"/>
  <c r="AK201" i="5"/>
  <c r="AJ201" i="5"/>
  <c r="AI201" i="5"/>
  <c r="T201" i="5"/>
  <c r="S201" i="5"/>
  <c r="AI200" i="5"/>
  <c r="AF200" i="5"/>
  <c r="AC200" i="5"/>
  <c r="T200" i="5"/>
  <c r="S200" i="5"/>
  <c r="AK200" i="5"/>
  <c r="AJ200" i="5"/>
  <c r="AK199" i="5"/>
  <c r="AF199" i="5"/>
  <c r="T199" i="5"/>
  <c r="AI199" i="5"/>
  <c r="S199" i="5"/>
  <c r="T198" i="5"/>
  <c r="S198" i="5"/>
  <c r="AF197" i="5"/>
  <c r="AC197" i="5"/>
  <c r="T197" i="5"/>
  <c r="S197" i="5"/>
  <c r="AK197" i="5"/>
  <c r="AJ197" i="5"/>
  <c r="AI197" i="5"/>
  <c r="AI196" i="5"/>
  <c r="AF196" i="5"/>
  <c r="T196" i="5"/>
  <c r="O196" i="5"/>
  <c r="P196" i="5" s="1"/>
  <c r="U196" i="5" s="1"/>
  <c r="W196" i="5" s="1"/>
  <c r="AK196" i="5"/>
  <c r="AJ196" i="5"/>
  <c r="S196" i="5"/>
  <c r="AI195" i="5"/>
  <c r="AJ195" i="5"/>
  <c r="T195" i="5"/>
  <c r="S195" i="5"/>
  <c r="T194" i="5"/>
  <c r="O194" i="5"/>
  <c r="P194" i="5" s="1"/>
  <c r="U194" i="5" s="1"/>
  <c r="W194" i="5" s="1"/>
  <c r="S194" i="5"/>
  <c r="AC193" i="5"/>
  <c r="S193" i="5"/>
  <c r="O193" i="5"/>
  <c r="P193" i="5" s="1"/>
  <c r="U193" i="5" s="1"/>
  <c r="W193" i="5" s="1"/>
  <c r="AK193" i="5"/>
  <c r="AJ193" i="5"/>
  <c r="AI193" i="5"/>
  <c r="AF193" i="5"/>
  <c r="T193" i="5"/>
  <c r="AJ192" i="5"/>
  <c r="AI192" i="5"/>
  <c r="AF192" i="5"/>
  <c r="S192" i="5"/>
  <c r="AK191" i="5"/>
  <c r="AJ191" i="5"/>
  <c r="AI191" i="5"/>
  <c r="T191" i="5"/>
  <c r="S191" i="5"/>
  <c r="T190" i="5"/>
  <c r="S190" i="5"/>
  <c r="O190" i="5"/>
  <c r="P190" i="5" s="1"/>
  <c r="U190" i="5" s="1"/>
  <c r="W190" i="5" s="1"/>
  <c r="AI190" i="5"/>
  <c r="AF189" i="5"/>
  <c r="AC189" i="5"/>
  <c r="T189" i="5"/>
  <c r="O189" i="5"/>
  <c r="P189" i="5" s="1"/>
  <c r="U189" i="5" s="1"/>
  <c r="W189" i="5" s="1"/>
  <c r="AK189" i="5"/>
  <c r="AJ189" i="5"/>
  <c r="AJ188" i="5"/>
  <c r="AI188" i="5"/>
  <c r="AF188" i="5"/>
  <c r="T188" i="5"/>
  <c r="S188" i="5"/>
  <c r="AJ187" i="5"/>
  <c r="AK187" i="5"/>
  <c r="O187" i="5"/>
  <c r="P187" i="5" s="1"/>
  <c r="T187" i="5"/>
  <c r="T186" i="5"/>
  <c r="O186" i="5"/>
  <c r="P186" i="5" s="1"/>
  <c r="U186" i="5" s="1"/>
  <c r="W186" i="5" s="1"/>
  <c r="AK185" i="5"/>
  <c r="AF185" i="5"/>
  <c r="AC185" i="5"/>
  <c r="Z185" i="5"/>
  <c r="S185" i="5"/>
  <c r="AJ185" i="5"/>
  <c r="T185" i="5"/>
  <c r="AK184" i="5"/>
  <c r="AJ184" i="5"/>
  <c r="AF184" i="5"/>
  <c r="AC184" i="5"/>
  <c r="T184" i="5"/>
  <c r="S184" i="5"/>
  <c r="AJ183" i="5"/>
  <c r="AF183" i="5"/>
  <c r="S183" i="5"/>
  <c r="AK182" i="5"/>
  <c r="AJ182" i="5"/>
  <c r="AK181" i="5"/>
  <c r="AC181" i="5"/>
  <c r="S181" i="5"/>
  <c r="AJ181" i="5"/>
  <c r="T181" i="5"/>
  <c r="AK180" i="5"/>
  <c r="AJ180" i="5"/>
  <c r="AF180" i="5"/>
  <c r="AC180" i="5"/>
  <c r="T180" i="5"/>
  <c r="S180" i="5"/>
  <c r="AK179" i="5"/>
  <c r="AF179" i="5"/>
  <c r="S179" i="5"/>
  <c r="AJ179" i="5"/>
  <c r="O179" i="5"/>
  <c r="P179" i="5" s="1"/>
  <c r="T179" i="5"/>
  <c r="AJ178" i="5"/>
  <c r="AC178" i="5"/>
  <c r="O178" i="5"/>
  <c r="P178" i="5" s="1"/>
  <c r="U178" i="5" s="1"/>
  <c r="W178" i="5" s="1"/>
  <c r="AK178" i="5"/>
  <c r="AF178" i="5"/>
  <c r="T178" i="5"/>
  <c r="S178" i="5"/>
  <c r="O177" i="5"/>
  <c r="P177" i="5" s="1"/>
  <c r="AJ177" i="5"/>
  <c r="T177" i="5"/>
  <c r="S177" i="5"/>
  <c r="AK176" i="5"/>
  <c r="AF176" i="5"/>
  <c r="AC176" i="5"/>
  <c r="AK175" i="5"/>
  <c r="T175" i="5"/>
  <c r="AJ175" i="5"/>
  <c r="AF174" i="5"/>
  <c r="AJ174" i="5"/>
  <c r="AC174" i="5"/>
  <c r="T174" i="5"/>
  <c r="S174" i="5"/>
  <c r="AC173" i="5"/>
  <c r="T173" i="5"/>
  <c r="O173" i="5"/>
  <c r="P173" i="5" s="1"/>
  <c r="U173" i="5" s="1"/>
  <c r="W173" i="5" s="1"/>
  <c r="AK173" i="5"/>
  <c r="AJ173" i="5"/>
  <c r="AF173" i="5"/>
  <c r="S173" i="5"/>
  <c r="AK172" i="5"/>
  <c r="AJ172" i="5"/>
  <c r="T172" i="5"/>
  <c r="AJ171" i="5"/>
  <c r="T171" i="5"/>
  <c r="S171" i="5"/>
  <c r="AK171" i="5"/>
  <c r="AF170" i="5"/>
  <c r="AC170" i="5"/>
  <c r="S170" i="5"/>
  <c r="O170" i="5"/>
  <c r="P170" i="5" s="1"/>
  <c r="U170" i="5" s="1"/>
  <c r="W170" i="5" s="1"/>
  <c r="AK170" i="5"/>
  <c r="AJ170" i="5"/>
  <c r="T170" i="5"/>
  <c r="AJ169" i="5"/>
  <c r="AC169" i="5"/>
  <c r="T169" i="5"/>
  <c r="AK169" i="5"/>
  <c r="S169" i="5"/>
  <c r="AF168" i="5"/>
  <c r="AC168" i="5"/>
  <c r="T168" i="5"/>
  <c r="S168" i="5"/>
  <c r="S167" i="5"/>
  <c r="AK167" i="5"/>
  <c r="AJ167" i="5"/>
  <c r="T166" i="5"/>
  <c r="S166" i="5"/>
  <c r="AK166" i="5"/>
  <c r="AJ166" i="5"/>
  <c r="AJ165" i="5"/>
  <c r="AF165" i="5"/>
  <c r="AC165" i="5"/>
  <c r="T165" i="5"/>
  <c r="AK164" i="5"/>
  <c r="AF164" i="5"/>
  <c r="AK163" i="5"/>
  <c r="S163" i="5"/>
  <c r="P163" i="5"/>
  <c r="U163" i="5" s="1"/>
  <c r="W163" i="5" s="1"/>
  <c r="O163" i="5"/>
  <c r="AJ163" i="5"/>
  <c r="AF162" i="5"/>
  <c r="AC162" i="5"/>
  <c r="T162" i="5"/>
  <c r="S162" i="5"/>
  <c r="AK162" i="5"/>
  <c r="AK161" i="5"/>
  <c r="AJ161" i="5"/>
  <c r="T161" i="5"/>
  <c r="S161" i="5"/>
  <c r="P161" i="5"/>
  <c r="U161" i="5" s="1"/>
  <c r="W161" i="5" s="1"/>
  <c r="O161" i="5"/>
  <c r="AK160" i="5"/>
  <c r="AJ160" i="5"/>
  <c r="S160" i="5"/>
  <c r="AC160" i="5"/>
  <c r="T160" i="5"/>
  <c r="AK159" i="5"/>
  <c r="T159" i="5"/>
  <c r="S159" i="5"/>
  <c r="O159" i="5"/>
  <c r="P159" i="5" s="1"/>
  <c r="U159" i="5" s="1"/>
  <c r="W159" i="5" s="1"/>
  <c r="AJ158" i="5"/>
  <c r="AF158" i="5"/>
  <c r="S158" i="5"/>
  <c r="O158" i="5"/>
  <c r="P158" i="5" s="1"/>
  <c r="U158" i="5" s="1"/>
  <c r="W158" i="5" s="1"/>
  <c r="AK157" i="5"/>
  <c r="AJ157" i="5"/>
  <c r="AF157" i="5"/>
  <c r="AC157" i="5"/>
  <c r="T157" i="5"/>
  <c r="AJ156" i="5"/>
  <c r="T156" i="5"/>
  <c r="S155" i="5"/>
  <c r="O155" i="5"/>
  <c r="P155" i="5" s="1"/>
  <c r="U155" i="5" s="1"/>
  <c r="W155" i="5" s="1"/>
  <c r="AK155" i="5"/>
  <c r="AJ155" i="5"/>
  <c r="T155" i="5"/>
  <c r="AK154" i="5"/>
  <c r="AF154" i="5"/>
  <c r="AC154" i="5"/>
  <c r="T154" i="5"/>
  <c r="AJ154" i="5"/>
  <c r="O154" i="5"/>
  <c r="P154" i="5" s="1"/>
  <c r="U154" i="5" s="1"/>
  <c r="W154" i="5" s="1"/>
  <c r="S154" i="5"/>
  <c r="AK153" i="5"/>
  <c r="AJ153" i="5"/>
  <c r="O153" i="5"/>
  <c r="P153" i="5" s="1"/>
  <c r="U153" i="5" s="1"/>
  <c r="W153" i="5" s="1"/>
  <c r="S153" i="5"/>
  <c r="AK152" i="5"/>
  <c r="AJ152" i="5"/>
  <c r="S152" i="5"/>
  <c r="T152" i="5"/>
  <c r="AC151" i="5"/>
  <c r="AK151" i="5"/>
  <c r="AJ151" i="5"/>
  <c r="T151" i="5"/>
  <c r="S151" i="5"/>
  <c r="AF150" i="5"/>
  <c r="AC150" i="5"/>
  <c r="T150" i="5"/>
  <c r="S150" i="5"/>
  <c r="O150" i="5"/>
  <c r="P150" i="5" s="1"/>
  <c r="AJ150" i="5"/>
  <c r="AK149" i="5"/>
  <c r="AJ149" i="5"/>
  <c r="AF149" i="5"/>
  <c r="AC149" i="5"/>
  <c r="AK148" i="5"/>
  <c r="T148" i="5"/>
  <c r="S148" i="5"/>
  <c r="O148" i="5"/>
  <c r="P148" i="5" s="1"/>
  <c r="U148" i="5" s="1"/>
  <c r="W148" i="5" s="1"/>
  <c r="AF147" i="5"/>
  <c r="AC147" i="5"/>
  <c r="S147" i="5"/>
  <c r="AK147" i="5"/>
  <c r="AJ147" i="5"/>
  <c r="Z147" i="5"/>
  <c r="T147" i="5"/>
  <c r="S146" i="5"/>
  <c r="O146" i="5"/>
  <c r="P146" i="5" s="1"/>
  <c r="AK146" i="5"/>
  <c r="AJ146" i="5"/>
  <c r="AJ145" i="5"/>
  <c r="T145" i="5"/>
  <c r="T144" i="5"/>
  <c r="AJ144" i="5"/>
  <c r="T143" i="5"/>
  <c r="S143" i="5"/>
  <c r="O143" i="5"/>
  <c r="P143" i="5" s="1"/>
  <c r="U143" i="5" s="1"/>
  <c r="W143" i="5" s="1"/>
  <c r="AK143" i="5"/>
  <c r="AJ143" i="5"/>
  <c r="AK142" i="5"/>
  <c r="AJ142" i="5"/>
  <c r="O142" i="5"/>
  <c r="P142" i="5" s="1"/>
  <c r="U142" i="5" s="1"/>
  <c r="W142" i="5" s="1"/>
  <c r="T142" i="5"/>
  <c r="S142" i="5"/>
  <c r="AK141" i="5"/>
  <c r="AJ141" i="5"/>
  <c r="AF141" i="5"/>
  <c r="T141" i="5"/>
  <c r="AK140" i="5"/>
  <c r="T140" i="5"/>
  <c r="O140" i="5"/>
  <c r="P140" i="5" s="1"/>
  <c r="U140" i="5" s="1"/>
  <c r="W140" i="5" s="1"/>
  <c r="AJ140" i="5"/>
  <c r="T139" i="5"/>
  <c r="O139" i="5"/>
  <c r="P139" i="5" s="1"/>
  <c r="U139" i="5" s="1"/>
  <c r="W139" i="5" s="1"/>
  <c r="AJ139" i="5"/>
  <c r="S139" i="5"/>
  <c r="AK138" i="5"/>
  <c r="AJ138" i="5"/>
  <c r="AF137" i="5"/>
  <c r="AC137" i="5"/>
  <c r="O137" i="5"/>
  <c r="P137" i="5" s="1"/>
  <c r="AK137" i="5"/>
  <c r="T137" i="5"/>
  <c r="T136" i="5"/>
  <c r="S136" i="5"/>
  <c r="AK136" i="5"/>
  <c r="AK135" i="5"/>
  <c r="AJ135" i="5"/>
  <c r="AF135" i="5"/>
  <c r="O135" i="5"/>
  <c r="P135" i="5" s="1"/>
  <c r="U135" i="5" s="1"/>
  <c r="W135" i="5" s="1"/>
  <c r="AK134" i="5"/>
  <c r="AJ134" i="5"/>
  <c r="T134" i="5"/>
  <c r="S134" i="5"/>
  <c r="AK133" i="5"/>
  <c r="AJ133" i="5"/>
  <c r="O133" i="5"/>
  <c r="P133" i="5" s="1"/>
  <c r="U133" i="5" s="1"/>
  <c r="W133" i="5" s="1"/>
  <c r="T133" i="5"/>
  <c r="S133" i="5"/>
  <c r="T132" i="5"/>
  <c r="O132" i="5"/>
  <c r="P132" i="5" s="1"/>
  <c r="U132" i="5" s="1"/>
  <c r="W132" i="5" s="1"/>
  <c r="S132" i="5"/>
  <c r="AF131" i="5"/>
  <c r="AJ131" i="5"/>
  <c r="T131" i="5"/>
  <c r="AK130" i="5"/>
  <c r="AF130" i="5"/>
  <c r="AC130" i="5"/>
  <c r="S130" i="5"/>
  <c r="T130" i="5"/>
  <c r="AK129" i="5"/>
  <c r="S129" i="5"/>
  <c r="AJ128" i="5"/>
  <c r="AK128" i="5"/>
  <c r="T128" i="5"/>
  <c r="S128" i="5"/>
  <c r="AF127" i="5"/>
  <c r="AC127" i="5"/>
  <c r="T127" i="5"/>
  <c r="S127" i="5"/>
  <c r="AJ127" i="5"/>
  <c r="AK126" i="5"/>
  <c r="AF126" i="5"/>
  <c r="AC126" i="5"/>
  <c r="T126" i="5"/>
  <c r="AJ126" i="5"/>
  <c r="O126" i="5"/>
  <c r="P126" i="5" s="1"/>
  <c r="U126" i="5" s="1"/>
  <c r="W126" i="5" s="1"/>
  <c r="S126" i="5"/>
  <c r="AK125" i="5"/>
  <c r="AJ125" i="5"/>
  <c r="AK124" i="5"/>
  <c r="AJ124" i="5"/>
  <c r="AC124" i="5"/>
  <c r="T124" i="5"/>
  <c r="S124" i="5"/>
  <c r="AJ123" i="5"/>
  <c r="AC123" i="5"/>
  <c r="O123" i="5"/>
  <c r="P123" i="5" s="1"/>
  <c r="U123" i="5" s="1"/>
  <c r="W123" i="5" s="1"/>
  <c r="AK123" i="5"/>
  <c r="AF123" i="5"/>
  <c r="T123" i="5"/>
  <c r="S123" i="5"/>
  <c r="AF122" i="5"/>
  <c r="AC122" i="5"/>
  <c r="U122" i="5"/>
  <c r="W122" i="5" s="1"/>
  <c r="AJ122" i="5"/>
  <c r="T122" i="5"/>
  <c r="AJ121" i="5"/>
  <c r="T121" i="5"/>
  <c r="S121" i="5"/>
  <c r="O120" i="5"/>
  <c r="P120" i="5" s="1"/>
  <c r="U120" i="5" s="1"/>
  <c r="W120" i="5" s="1"/>
  <c r="AK120" i="5"/>
  <c r="AJ120" i="5"/>
  <c r="T120" i="5"/>
  <c r="AJ119" i="5"/>
  <c r="AF119" i="5"/>
  <c r="T119" i="5"/>
  <c r="AJ118" i="5"/>
  <c r="AF118" i="5"/>
  <c r="AC118" i="5"/>
  <c r="Z118" i="5"/>
  <c r="AK118" i="5"/>
  <c r="S117" i="5"/>
  <c r="O117" i="5"/>
  <c r="P117" i="5" s="1"/>
  <c r="AJ117" i="5"/>
  <c r="AF116" i="5"/>
  <c r="AC116" i="5"/>
  <c r="S116" i="5"/>
  <c r="AK116" i="5"/>
  <c r="AJ116" i="5"/>
  <c r="AK115" i="5"/>
  <c r="AJ115" i="5"/>
  <c r="O115" i="5"/>
  <c r="P115" i="5" s="1"/>
  <c r="T115" i="5"/>
  <c r="S115" i="5"/>
  <c r="AK114" i="5"/>
  <c r="AJ114" i="5"/>
  <c r="AF114" i="5"/>
  <c r="AC114" i="5"/>
  <c r="T114" i="5"/>
  <c r="S114" i="5"/>
  <c r="AK113" i="5"/>
  <c r="T113" i="5"/>
  <c r="S113" i="5"/>
  <c r="O113" i="5"/>
  <c r="P113" i="5" s="1"/>
  <c r="U113" i="5" s="1"/>
  <c r="W113" i="5" s="1"/>
  <c r="AJ113" i="5"/>
  <c r="T112" i="5"/>
  <c r="AK112" i="5"/>
  <c r="S112" i="5"/>
  <c r="AK111" i="5"/>
  <c r="AJ111" i="5"/>
  <c r="T111" i="5"/>
  <c r="S111" i="5"/>
  <c r="S110" i="5"/>
  <c r="AK110" i="5"/>
  <c r="T110" i="5"/>
  <c r="S109" i="5"/>
  <c r="O109" i="5"/>
  <c r="P109" i="5" s="1"/>
  <c r="U109" i="5" s="1"/>
  <c r="W109" i="5" s="1"/>
  <c r="AF108" i="5"/>
  <c r="AC108" i="5"/>
  <c r="Z108" i="5"/>
  <c r="T108" i="5"/>
  <c r="S108" i="5"/>
  <c r="O108" i="5"/>
  <c r="P108" i="5" s="1"/>
  <c r="AK108" i="5"/>
  <c r="AK107" i="5"/>
  <c r="AJ107" i="5"/>
  <c r="AF107" i="5"/>
  <c r="AC107" i="5"/>
  <c r="T107" i="5"/>
  <c r="AJ106" i="5"/>
  <c r="AF106" i="5"/>
  <c r="T106" i="5"/>
  <c r="S106" i="5"/>
  <c r="AK106" i="5"/>
  <c r="AC106" i="5"/>
  <c r="AF105" i="5"/>
  <c r="AC105" i="5"/>
  <c r="T105" i="5"/>
  <c r="AK105" i="5"/>
  <c r="AJ105" i="5"/>
  <c r="AJ104" i="5"/>
  <c r="AF104" i="5"/>
  <c r="AC104" i="5"/>
  <c r="T104" i="5"/>
  <c r="S104" i="5"/>
  <c r="AK103" i="5"/>
  <c r="AJ103" i="5"/>
  <c r="T103" i="5"/>
  <c r="Z102" i="5"/>
  <c r="T102" i="5"/>
  <c r="AK102" i="5"/>
  <c r="AJ102" i="5"/>
  <c r="AK101" i="5"/>
  <c r="AC101" i="5"/>
  <c r="AJ101" i="5"/>
  <c r="T101" i="5"/>
  <c r="S101" i="5"/>
  <c r="AK100" i="5"/>
  <c r="Z100" i="5"/>
  <c r="T100" i="5"/>
  <c r="S100" i="5"/>
  <c r="AK99" i="5"/>
  <c r="T99" i="5"/>
  <c r="S99" i="5"/>
  <c r="AF98" i="5"/>
  <c r="AC98" i="5"/>
  <c r="S98" i="5"/>
  <c r="O98" i="5"/>
  <c r="P98" i="5" s="1"/>
  <c r="U98" i="5" s="1"/>
  <c r="W98" i="5" s="1"/>
  <c r="AK98" i="5"/>
  <c r="AJ98" i="5"/>
  <c r="AK97" i="5"/>
  <c r="AJ97" i="5"/>
  <c r="AC97" i="5"/>
  <c r="O97" i="5"/>
  <c r="P97" i="5" s="1"/>
  <c r="U97" i="5" s="1"/>
  <c r="W97" i="5" s="1"/>
  <c r="T97" i="5"/>
  <c r="S97" i="5"/>
  <c r="AJ96" i="5"/>
  <c r="AF96" i="5"/>
  <c r="S96" i="5"/>
  <c r="AK96" i="5"/>
  <c r="AC96" i="5"/>
  <c r="AK95" i="5"/>
  <c r="T95" i="5"/>
  <c r="S95" i="5"/>
  <c r="AJ95" i="5"/>
  <c r="AK94" i="5"/>
  <c r="AJ94" i="5"/>
  <c r="AF94" i="5"/>
  <c r="AC94" i="5"/>
  <c r="T94" i="5"/>
  <c r="S94" i="5"/>
  <c r="AJ93" i="5"/>
  <c r="T93" i="5"/>
  <c r="AK93" i="5"/>
  <c r="AF93" i="5"/>
  <c r="S93" i="5"/>
  <c r="T92" i="5"/>
  <c r="AK92" i="5"/>
  <c r="AJ92" i="5"/>
  <c r="S92" i="5"/>
  <c r="AC91" i="5"/>
  <c r="T91" i="5"/>
  <c r="O91" i="5"/>
  <c r="P91" i="5" s="1"/>
  <c r="U91" i="5" s="1"/>
  <c r="W91" i="5" s="1"/>
  <c r="AK91" i="5"/>
  <c r="AJ91" i="5"/>
  <c r="S91" i="5"/>
  <c r="AJ90" i="5"/>
  <c r="T90" i="5"/>
  <c r="T89" i="5"/>
  <c r="P89" i="5"/>
  <c r="U89" i="5" s="1"/>
  <c r="W89" i="5" s="1"/>
  <c r="O89" i="5"/>
  <c r="AK89" i="5"/>
  <c r="AJ88" i="5"/>
  <c r="AF88" i="5"/>
  <c r="AC88" i="5"/>
  <c r="T88" i="5"/>
  <c r="S88" i="5"/>
  <c r="AK87" i="5"/>
  <c r="AJ87" i="5"/>
  <c r="T87" i="5"/>
  <c r="T86" i="5"/>
  <c r="S86" i="5"/>
  <c r="AK86" i="5"/>
  <c r="AJ86" i="5"/>
  <c r="O86" i="5"/>
  <c r="P86" i="5" s="1"/>
  <c r="AF85" i="5"/>
  <c r="AC85" i="5"/>
  <c r="T85" i="5"/>
  <c r="O85" i="5"/>
  <c r="P85" i="5" s="1"/>
  <c r="U85" i="5" s="1"/>
  <c r="W85" i="5" s="1"/>
  <c r="AK85" i="5"/>
  <c r="AJ85" i="5"/>
  <c r="S85" i="5"/>
  <c r="AK84" i="5"/>
  <c r="T84" i="5"/>
  <c r="S84" i="5"/>
  <c r="AK83" i="5"/>
  <c r="AJ83" i="5"/>
  <c r="AC82" i="5"/>
  <c r="O82" i="5"/>
  <c r="P82" i="5" s="1"/>
  <c r="U82" i="5" s="1"/>
  <c r="W82" i="5" s="1"/>
  <c r="AK82" i="5"/>
  <c r="AJ82" i="5"/>
  <c r="AF82" i="5"/>
  <c r="T82" i="5"/>
  <c r="S82" i="5"/>
  <c r="T81" i="5"/>
  <c r="S81" i="5"/>
  <c r="P81" i="5"/>
  <c r="U81" i="5" s="1"/>
  <c r="W81" i="5" s="1"/>
  <c r="O81" i="5"/>
  <c r="AK81" i="5"/>
  <c r="AC80" i="5"/>
  <c r="AF80" i="5"/>
  <c r="O80" i="5"/>
  <c r="P80" i="5" s="1"/>
  <c r="U80" i="5" s="1"/>
  <c r="W80" i="5" s="1"/>
  <c r="T80" i="5"/>
  <c r="S80" i="5"/>
  <c r="S79" i="5"/>
  <c r="AJ79" i="5"/>
  <c r="AJ78" i="5"/>
  <c r="T78" i="5"/>
  <c r="O78" i="5"/>
  <c r="P78" i="5" s="1"/>
  <c r="U78" i="5" s="1"/>
  <c r="W78" i="5" s="1"/>
  <c r="AF77" i="5"/>
  <c r="AC77" i="5"/>
  <c r="T77" i="5"/>
  <c r="AK76" i="5"/>
  <c r="AJ76" i="5"/>
  <c r="T76" i="5"/>
  <c r="S76" i="5"/>
  <c r="AF75" i="5"/>
  <c r="AC75" i="5"/>
  <c r="S75" i="5"/>
  <c r="O75" i="5"/>
  <c r="P75" i="5" s="1"/>
  <c r="U75" i="5" s="1"/>
  <c r="W75" i="5" s="1"/>
  <c r="AK75" i="5"/>
  <c r="AJ75" i="5"/>
  <c r="AJ74" i="5"/>
  <c r="AF74" i="5"/>
  <c r="AC74" i="5"/>
  <c r="S74" i="5"/>
  <c r="O74" i="5"/>
  <c r="P74" i="5" s="1"/>
  <c r="U74" i="5" s="1"/>
  <c r="W74" i="5" s="1"/>
  <c r="AK74" i="5"/>
  <c r="AJ73" i="5"/>
  <c r="T73" i="5"/>
  <c r="S73" i="5"/>
  <c r="AK72" i="5"/>
  <c r="AC72" i="5"/>
  <c r="O72" i="5"/>
  <c r="P72" i="5" s="1"/>
  <c r="AJ72" i="5"/>
  <c r="T72" i="5"/>
  <c r="S72" i="5"/>
  <c r="T71" i="5"/>
  <c r="O71" i="5"/>
  <c r="P71" i="5" s="1"/>
  <c r="U71" i="5" s="1"/>
  <c r="W71" i="5" s="1"/>
  <c r="AF70" i="5"/>
  <c r="AC70" i="5"/>
  <c r="AK70" i="5"/>
  <c r="AJ70" i="5"/>
  <c r="T70" i="5"/>
  <c r="S70" i="5"/>
  <c r="AK69" i="5"/>
  <c r="AJ69" i="5"/>
  <c r="AC69" i="5"/>
  <c r="T69" i="5"/>
  <c r="AF69" i="5"/>
  <c r="O69" i="5"/>
  <c r="P69" i="5" s="1"/>
  <c r="U69" i="5" s="1"/>
  <c r="W69" i="5" s="1"/>
  <c r="S69" i="5"/>
  <c r="AF68" i="5"/>
  <c r="AC68" i="5"/>
  <c r="AJ68" i="5"/>
  <c r="T68" i="5"/>
  <c r="S68" i="5"/>
  <c r="T67" i="5"/>
  <c r="AK67" i="5"/>
  <c r="S67" i="5"/>
  <c r="S66" i="5"/>
  <c r="O66" i="5"/>
  <c r="P66" i="5" s="1"/>
  <c r="U66" i="5" s="1"/>
  <c r="W66" i="5" s="1"/>
  <c r="AJ66" i="5"/>
  <c r="T66" i="5"/>
  <c r="AK65" i="5"/>
  <c r="AC65" i="5"/>
  <c r="O65" i="5"/>
  <c r="P65" i="5" s="1"/>
  <c r="U65" i="5" s="1"/>
  <c r="W65" i="5" s="1"/>
  <c r="AJ64" i="5"/>
  <c r="S64" i="5"/>
  <c r="AK64" i="5"/>
  <c r="AF64" i="5"/>
  <c r="T64" i="5"/>
  <c r="AK63" i="5"/>
  <c r="AJ63" i="5"/>
  <c r="AF63" i="5"/>
  <c r="T63" i="5"/>
  <c r="S63" i="5"/>
  <c r="AC62" i="5"/>
  <c r="T62" i="5"/>
  <c r="S62" i="5"/>
  <c r="AK62" i="5"/>
  <c r="AJ62" i="5"/>
  <c r="O62" i="5"/>
  <c r="P62" i="5" s="1"/>
  <c r="U62" i="5" s="1"/>
  <c r="W62" i="5" s="1"/>
  <c r="AK61" i="5"/>
  <c r="AF61" i="5"/>
  <c r="AC61" i="5"/>
  <c r="AJ61" i="5"/>
  <c r="O61" i="5"/>
  <c r="P61" i="5" s="1"/>
  <c r="T61" i="5"/>
  <c r="S61" i="5"/>
  <c r="AJ60" i="5"/>
  <c r="T60" i="5"/>
  <c r="AK60" i="5"/>
  <c r="S60" i="5"/>
  <c r="AJ59" i="5"/>
  <c r="T59" i="5"/>
  <c r="S59" i="5"/>
  <c r="AJ58" i="5"/>
  <c r="AF58" i="5"/>
  <c r="AC58" i="5"/>
  <c r="AK58" i="5"/>
  <c r="T58" i="5"/>
  <c r="AK57" i="5"/>
  <c r="AF57" i="5"/>
  <c r="AC57" i="5"/>
  <c r="O57" i="5"/>
  <c r="P57" i="5" s="1"/>
  <c r="T57" i="5"/>
  <c r="AJ56" i="5"/>
  <c r="S56" i="5"/>
  <c r="AK56" i="5"/>
  <c r="T56" i="5"/>
  <c r="AF55" i="5"/>
  <c r="AC55" i="5"/>
  <c r="S55" i="5"/>
  <c r="AJ55" i="5"/>
  <c r="T55" i="5"/>
  <c r="AK54" i="5"/>
  <c r="AJ54" i="5"/>
  <c r="S54" i="5"/>
  <c r="AJ53" i="5"/>
  <c r="AF53" i="5"/>
  <c r="AC53" i="5"/>
  <c r="S53" i="5"/>
  <c r="AK52" i="5"/>
  <c r="T52" i="5"/>
  <c r="AJ52" i="5"/>
  <c r="O52" i="5"/>
  <c r="P52" i="5" s="1"/>
  <c r="U52" i="5" s="1"/>
  <c r="W52" i="5" s="1"/>
  <c r="S52" i="5"/>
  <c r="AJ51" i="5"/>
  <c r="T51" i="5"/>
  <c r="S51" i="5"/>
  <c r="AJ50" i="5"/>
  <c r="T50" i="5"/>
  <c r="AK49" i="5"/>
  <c r="AJ49" i="5"/>
  <c r="AC49" i="5"/>
  <c r="AF49" i="5"/>
  <c r="O49" i="5"/>
  <c r="P49" i="5" s="1"/>
  <c r="U49" i="5" s="1"/>
  <c r="W49" i="5" s="1"/>
  <c r="T49" i="5"/>
  <c r="AK48" i="5"/>
  <c r="T48" i="5"/>
  <c r="S48" i="5"/>
  <c r="O48" i="5"/>
  <c r="P48" i="5" s="1"/>
  <c r="U48" i="5" s="1"/>
  <c r="W48" i="5" s="1"/>
  <c r="AJ47" i="5"/>
  <c r="AF47" i="5"/>
  <c r="T47" i="5"/>
  <c r="AK47" i="5"/>
  <c r="S47" i="5"/>
  <c r="AJ46" i="5"/>
  <c r="T46" i="5"/>
  <c r="S46" i="5"/>
  <c r="AK46" i="5"/>
  <c r="AK45" i="5"/>
  <c r="AJ45" i="5"/>
  <c r="AF45" i="5"/>
  <c r="AC45" i="5"/>
  <c r="S45" i="5"/>
  <c r="AJ44" i="5"/>
  <c r="T44" i="5"/>
  <c r="O44" i="5"/>
  <c r="P44" i="5" s="1"/>
  <c r="S44" i="5"/>
  <c r="AK43" i="5"/>
  <c r="T43" i="5"/>
  <c r="AJ43" i="5"/>
  <c r="AK42" i="5"/>
  <c r="AJ42" i="5"/>
  <c r="O42" i="5"/>
  <c r="P42" i="5" s="1"/>
  <c r="U42" i="5" s="1"/>
  <c r="W42" i="5" s="1"/>
  <c r="T42" i="5"/>
  <c r="S42" i="5"/>
  <c r="AF41" i="5"/>
  <c r="AC41" i="5"/>
  <c r="T41" i="5"/>
  <c r="AC40" i="5"/>
  <c r="O40" i="5"/>
  <c r="P40" i="5" s="1"/>
  <c r="U40" i="5" s="1"/>
  <c r="W40" i="5" s="1"/>
  <c r="AK40" i="5"/>
  <c r="AJ40" i="5"/>
  <c r="AF40" i="5"/>
  <c r="T40" i="5"/>
  <c r="S40" i="5"/>
  <c r="AK39" i="5"/>
  <c r="AJ39" i="5"/>
  <c r="AK38" i="5"/>
  <c r="AJ38" i="5"/>
  <c r="O38" i="5"/>
  <c r="P38" i="5" s="1"/>
  <c r="U38" i="5" s="1"/>
  <c r="W38" i="5" s="1"/>
  <c r="AF37" i="5"/>
  <c r="S37" i="5"/>
  <c r="AC37" i="5"/>
  <c r="T37" i="5"/>
  <c r="AC36" i="5"/>
  <c r="T36" i="5"/>
  <c r="O36" i="5"/>
  <c r="P36" i="5" s="1"/>
  <c r="AK36" i="5"/>
  <c r="AJ36" i="5"/>
  <c r="AF36" i="5"/>
  <c r="AK35" i="5"/>
  <c r="O35" i="5"/>
  <c r="P35" i="5" s="1"/>
  <c r="U35" i="5" s="1"/>
  <c r="W35" i="5" s="1"/>
  <c r="S35" i="5"/>
  <c r="AK34" i="5"/>
  <c r="AJ34" i="5"/>
  <c r="T34" i="5"/>
  <c r="S34" i="5"/>
  <c r="AK33" i="5"/>
  <c r="AJ33" i="5"/>
  <c r="T33" i="5"/>
  <c r="S33" i="5"/>
  <c r="O33" i="5"/>
  <c r="P33" i="5" s="1"/>
  <c r="AF32" i="5"/>
  <c r="AC32" i="5"/>
  <c r="T32" i="5"/>
  <c r="S32" i="5"/>
  <c r="AJ32" i="5"/>
  <c r="AK31" i="5"/>
  <c r="AJ31" i="5"/>
  <c r="S31" i="5"/>
  <c r="T31" i="5"/>
  <c r="AK30" i="5"/>
  <c r="AK29" i="5"/>
  <c r="AJ29" i="5"/>
  <c r="T29" i="5"/>
  <c r="S29" i="5"/>
  <c r="O29" i="5"/>
  <c r="P29" i="5" s="1"/>
  <c r="U29" i="5" s="1"/>
  <c r="W29" i="5" s="1"/>
  <c r="AF28" i="5"/>
  <c r="S28" i="5"/>
  <c r="O28" i="5"/>
  <c r="P28" i="5" s="1"/>
  <c r="U28" i="5" s="1"/>
  <c r="W28" i="5" s="1"/>
  <c r="T28" i="5"/>
  <c r="AK27" i="5"/>
  <c r="AF27" i="5"/>
  <c r="S27" i="5"/>
  <c r="AJ27" i="5"/>
  <c r="O27" i="5"/>
  <c r="P27" i="5" s="1"/>
  <c r="AK26" i="5"/>
  <c r="AJ26" i="5"/>
  <c r="O26" i="5"/>
  <c r="P26" i="5" s="1"/>
  <c r="T26" i="5"/>
  <c r="AJ25" i="5"/>
  <c r="S25" i="5"/>
  <c r="AJ24" i="5"/>
  <c r="S24" i="5"/>
  <c r="AK24" i="5"/>
  <c r="O24" i="5"/>
  <c r="P24" i="5" s="1"/>
  <c r="U24" i="5" s="1"/>
  <c r="W24" i="5" s="1"/>
  <c r="T24" i="5"/>
  <c r="AF23" i="5"/>
  <c r="AC23" i="5"/>
  <c r="S23" i="5"/>
  <c r="Z23" i="5"/>
  <c r="T23" i="5"/>
  <c r="AF22" i="5"/>
  <c r="AC22" i="5"/>
  <c r="AK22" i="5"/>
  <c r="S22" i="5"/>
  <c r="AK21" i="5"/>
  <c r="AJ21" i="5"/>
  <c r="AF20" i="5"/>
  <c r="AC20" i="5"/>
  <c r="AJ20" i="5"/>
  <c r="O20" i="5"/>
  <c r="P20" i="5" s="1"/>
  <c r="U20" i="5" s="1"/>
  <c r="W20" i="5" s="1"/>
  <c r="T20" i="5"/>
  <c r="S20" i="5"/>
  <c r="AK19" i="5"/>
  <c r="T19" i="5"/>
  <c r="O19" i="5"/>
  <c r="P19" i="5" s="1"/>
  <c r="U19" i="5" s="1"/>
  <c r="W19" i="5" s="1"/>
  <c r="S19" i="5"/>
  <c r="AK18" i="5"/>
  <c r="AJ18" i="5"/>
  <c r="S18" i="5"/>
  <c r="T17" i="5"/>
  <c r="AK17" i="5"/>
  <c r="S17" i="5"/>
  <c r="AF16" i="5"/>
  <c r="AC16" i="5"/>
  <c r="O16" i="5"/>
  <c r="P16" i="5" s="1"/>
  <c r="U16" i="5" s="1"/>
  <c r="AK16" i="5"/>
  <c r="AK15" i="5"/>
  <c r="AJ15" i="5"/>
  <c r="AF15" i="5"/>
  <c r="AC15" i="5"/>
  <c r="T15" i="5"/>
  <c r="S15" i="5"/>
  <c r="O15" i="5"/>
  <c r="P15" i="5" s="1"/>
  <c r="AJ14" i="5"/>
  <c r="AF14" i="5"/>
  <c r="S14" i="5"/>
  <c r="AK14" i="5"/>
  <c r="Z14" i="5"/>
  <c r="AC14" i="5"/>
  <c r="S13" i="5"/>
  <c r="AJ13" i="5"/>
  <c r="T13" i="5"/>
  <c r="AC12" i="5"/>
  <c r="T12" i="5"/>
  <c r="S12" i="5"/>
  <c r="AK12" i="5"/>
  <c r="AJ12" i="5"/>
  <c r="T10" i="5"/>
  <c r="AK10" i="5"/>
  <c r="S10" i="5"/>
  <c r="AC9" i="5"/>
  <c r="S9" i="5"/>
  <c r="AK9" i="5"/>
  <c r="AJ9" i="5"/>
  <c r="AF9" i="5"/>
  <c r="T9" i="5"/>
  <c r="T7" i="5"/>
  <c r="AK4" i="5"/>
  <c r="AJ4" i="5"/>
  <c r="AC4" i="5"/>
  <c r="Y26" i="1"/>
  <c r="U55" i="1"/>
  <c r="U56" i="1"/>
  <c r="U67" i="1"/>
  <c r="U69" i="1"/>
  <c r="U76" i="1"/>
  <c r="U87" i="1"/>
  <c r="U88" i="1"/>
  <c r="U112" i="1"/>
  <c r="U119" i="1"/>
  <c r="U131" i="1"/>
  <c r="U135" i="1"/>
  <c r="U136" i="1"/>
  <c r="AP40" i="1"/>
  <c r="U40" i="1" s="1"/>
  <c r="AQ40" i="1"/>
  <c r="AC40" i="1" s="1"/>
  <c r="AP41" i="1"/>
  <c r="U41" i="1" s="1"/>
  <c r="AQ41" i="1"/>
  <c r="AP42" i="1"/>
  <c r="U42" i="1" s="1"/>
  <c r="AQ42" i="1"/>
  <c r="AP43" i="1"/>
  <c r="U43" i="1" s="1"/>
  <c r="AQ43" i="1"/>
  <c r="AP44" i="1"/>
  <c r="U44" i="1" s="1"/>
  <c r="AQ44" i="1"/>
  <c r="AP45" i="1"/>
  <c r="U45" i="1" s="1"/>
  <c r="AQ45" i="1"/>
  <c r="AP46" i="1"/>
  <c r="U46" i="1" s="1"/>
  <c r="AQ46" i="1"/>
  <c r="AP47" i="1"/>
  <c r="U47" i="1" s="1"/>
  <c r="AQ47" i="1"/>
  <c r="AP48" i="1"/>
  <c r="U48" i="1" s="1"/>
  <c r="AQ48" i="1"/>
  <c r="AP49" i="1"/>
  <c r="U49" i="1" s="1"/>
  <c r="AQ49" i="1"/>
  <c r="AP50" i="1"/>
  <c r="U50" i="1" s="1"/>
  <c r="AQ50" i="1"/>
  <c r="AP51" i="1"/>
  <c r="U51" i="1" s="1"/>
  <c r="AQ51" i="1"/>
  <c r="AP52" i="1"/>
  <c r="U52" i="1" s="1"/>
  <c r="AQ52" i="1"/>
  <c r="AP53" i="1"/>
  <c r="U53" i="1" s="1"/>
  <c r="AQ53" i="1"/>
  <c r="AP54" i="1"/>
  <c r="U54" i="1" s="1"/>
  <c r="AQ54" i="1"/>
  <c r="AP55" i="1"/>
  <c r="AQ55" i="1"/>
  <c r="AP56" i="1"/>
  <c r="AQ56" i="1"/>
  <c r="AP57" i="1"/>
  <c r="U57" i="1" s="1"/>
  <c r="AQ57" i="1"/>
  <c r="AP58" i="1"/>
  <c r="U58" i="1" s="1"/>
  <c r="AQ58" i="1"/>
  <c r="AP59" i="1"/>
  <c r="U59" i="1" s="1"/>
  <c r="AQ59" i="1"/>
  <c r="AP60" i="1"/>
  <c r="U60" i="1" s="1"/>
  <c r="AQ60" i="1"/>
  <c r="AP61" i="1"/>
  <c r="U61" i="1" s="1"/>
  <c r="AQ61" i="1"/>
  <c r="AP62" i="1"/>
  <c r="U62" i="1" s="1"/>
  <c r="AQ62" i="1"/>
  <c r="AP63" i="1"/>
  <c r="U63" i="1" s="1"/>
  <c r="AQ63" i="1"/>
  <c r="AP64" i="1"/>
  <c r="U64" i="1" s="1"/>
  <c r="AQ64" i="1"/>
  <c r="AP65" i="1"/>
  <c r="U65" i="1" s="1"/>
  <c r="AQ65" i="1"/>
  <c r="AP66" i="1"/>
  <c r="U66" i="1" s="1"/>
  <c r="AQ66" i="1"/>
  <c r="AP67" i="1"/>
  <c r="AQ67" i="1"/>
  <c r="AP68" i="1"/>
  <c r="U68" i="1" s="1"/>
  <c r="AQ68" i="1"/>
  <c r="AP69" i="1"/>
  <c r="AQ69" i="1"/>
  <c r="AP70" i="1"/>
  <c r="U70" i="1" s="1"/>
  <c r="AQ70" i="1"/>
  <c r="AP71" i="1"/>
  <c r="U71" i="1" s="1"/>
  <c r="AQ71" i="1"/>
  <c r="AP72" i="1"/>
  <c r="U72" i="1" s="1"/>
  <c r="AQ72" i="1"/>
  <c r="AP73" i="1"/>
  <c r="U73" i="1" s="1"/>
  <c r="AQ73" i="1"/>
  <c r="AP74" i="1"/>
  <c r="U74" i="1" s="1"/>
  <c r="AQ74" i="1"/>
  <c r="AP75" i="1"/>
  <c r="U75" i="1" s="1"/>
  <c r="AQ75" i="1"/>
  <c r="AP76" i="1"/>
  <c r="AQ76" i="1"/>
  <c r="AP77" i="1"/>
  <c r="U77" i="1" s="1"/>
  <c r="AQ77" i="1"/>
  <c r="AP78" i="1"/>
  <c r="U78" i="1" s="1"/>
  <c r="AQ78" i="1"/>
  <c r="AP79" i="1"/>
  <c r="U79" i="1" s="1"/>
  <c r="AQ79" i="1"/>
  <c r="AP80" i="1"/>
  <c r="U80" i="1" s="1"/>
  <c r="AQ80" i="1"/>
  <c r="AP81" i="1"/>
  <c r="U81" i="1" s="1"/>
  <c r="AQ81" i="1"/>
  <c r="AP82" i="1"/>
  <c r="U82" i="1" s="1"/>
  <c r="AQ82" i="1"/>
  <c r="AP83" i="1"/>
  <c r="U83" i="1" s="1"/>
  <c r="AQ83" i="1"/>
  <c r="AP84" i="1"/>
  <c r="U84" i="1" s="1"/>
  <c r="AQ84" i="1"/>
  <c r="AP85" i="1"/>
  <c r="U85" i="1" s="1"/>
  <c r="AQ85" i="1"/>
  <c r="AP86" i="1"/>
  <c r="U86" i="1" s="1"/>
  <c r="AQ86" i="1"/>
  <c r="AP87" i="1"/>
  <c r="AQ87" i="1"/>
  <c r="AP88" i="1"/>
  <c r="AQ88" i="1"/>
  <c r="AP89" i="1"/>
  <c r="U89" i="1" s="1"/>
  <c r="AQ89" i="1"/>
  <c r="AP90" i="1"/>
  <c r="U90" i="1" s="1"/>
  <c r="AQ90" i="1"/>
  <c r="AP91" i="1"/>
  <c r="U91" i="1" s="1"/>
  <c r="AQ91" i="1"/>
  <c r="AP92" i="1"/>
  <c r="U92" i="1" s="1"/>
  <c r="AQ92" i="1"/>
  <c r="AP93" i="1"/>
  <c r="U93" i="1" s="1"/>
  <c r="AQ93" i="1"/>
  <c r="AP94" i="1"/>
  <c r="U94" i="1" s="1"/>
  <c r="AQ94" i="1"/>
  <c r="AP95" i="1"/>
  <c r="U95" i="1" s="1"/>
  <c r="AQ95" i="1"/>
  <c r="AP96" i="1"/>
  <c r="U96" i="1" s="1"/>
  <c r="AQ96" i="1"/>
  <c r="AP97" i="1"/>
  <c r="U97" i="1" s="1"/>
  <c r="AQ97" i="1"/>
  <c r="AP98" i="1"/>
  <c r="U98" i="1" s="1"/>
  <c r="AQ98" i="1"/>
  <c r="AP99" i="1"/>
  <c r="U99" i="1" s="1"/>
  <c r="AQ99" i="1"/>
  <c r="AP100" i="1"/>
  <c r="U100" i="1" s="1"/>
  <c r="AQ100" i="1"/>
  <c r="AP101" i="1"/>
  <c r="U101" i="1" s="1"/>
  <c r="AQ101" i="1"/>
  <c r="AP102" i="1"/>
  <c r="U102" i="1" s="1"/>
  <c r="AQ102" i="1"/>
  <c r="AP103" i="1"/>
  <c r="U103" i="1" s="1"/>
  <c r="AQ103" i="1"/>
  <c r="AP104" i="1"/>
  <c r="U104" i="1" s="1"/>
  <c r="AQ104" i="1"/>
  <c r="AP105" i="1"/>
  <c r="U105" i="1" s="1"/>
  <c r="AQ105" i="1"/>
  <c r="AP106" i="1"/>
  <c r="U106" i="1" s="1"/>
  <c r="AQ106" i="1"/>
  <c r="AP107" i="1"/>
  <c r="U107" i="1" s="1"/>
  <c r="AQ107" i="1"/>
  <c r="AP108" i="1"/>
  <c r="U108" i="1" s="1"/>
  <c r="AQ108" i="1"/>
  <c r="AP109" i="1"/>
  <c r="U109" i="1" s="1"/>
  <c r="AQ109" i="1"/>
  <c r="AP110" i="1"/>
  <c r="U110" i="1" s="1"/>
  <c r="AQ110" i="1"/>
  <c r="AP111" i="1"/>
  <c r="U111" i="1" s="1"/>
  <c r="AQ111" i="1"/>
  <c r="AP112" i="1"/>
  <c r="AQ112" i="1"/>
  <c r="AP113" i="1"/>
  <c r="U113" i="1" s="1"/>
  <c r="AQ113" i="1"/>
  <c r="AP114" i="1"/>
  <c r="U114" i="1" s="1"/>
  <c r="AQ114" i="1"/>
  <c r="AP115" i="1"/>
  <c r="U115" i="1" s="1"/>
  <c r="AQ115" i="1"/>
  <c r="AP116" i="1"/>
  <c r="U116" i="1" s="1"/>
  <c r="AQ116" i="1"/>
  <c r="AP117" i="1"/>
  <c r="U117" i="1" s="1"/>
  <c r="AQ117" i="1"/>
  <c r="AP118" i="1"/>
  <c r="U118" i="1" s="1"/>
  <c r="AQ118" i="1"/>
  <c r="AP119" i="1"/>
  <c r="AQ119" i="1"/>
  <c r="AP120" i="1"/>
  <c r="U120" i="1" s="1"/>
  <c r="AQ120" i="1"/>
  <c r="AP121" i="1"/>
  <c r="U121" i="1" s="1"/>
  <c r="AQ121" i="1"/>
  <c r="AP122" i="1"/>
  <c r="U122" i="1" s="1"/>
  <c r="AQ122" i="1"/>
  <c r="AP123" i="1"/>
  <c r="U123" i="1" s="1"/>
  <c r="AQ123" i="1"/>
  <c r="AP124" i="1"/>
  <c r="U124" i="1" s="1"/>
  <c r="AQ124" i="1"/>
  <c r="AP125" i="1"/>
  <c r="U125" i="1" s="1"/>
  <c r="AQ125" i="1"/>
  <c r="AP126" i="1"/>
  <c r="U126" i="1" s="1"/>
  <c r="AQ126" i="1"/>
  <c r="AP127" i="1"/>
  <c r="U127" i="1" s="1"/>
  <c r="AQ127" i="1"/>
  <c r="AP128" i="1"/>
  <c r="U128" i="1" s="1"/>
  <c r="AQ128" i="1"/>
  <c r="AP129" i="1"/>
  <c r="U129" i="1" s="1"/>
  <c r="AQ129" i="1"/>
  <c r="AP130" i="1"/>
  <c r="U130" i="1" s="1"/>
  <c r="AQ130" i="1"/>
  <c r="AP131" i="1"/>
  <c r="AQ131" i="1"/>
  <c r="AP132" i="1"/>
  <c r="U132" i="1" s="1"/>
  <c r="AQ132" i="1"/>
  <c r="AP133" i="1"/>
  <c r="U133" i="1" s="1"/>
  <c r="AQ133" i="1"/>
  <c r="AP134" i="1"/>
  <c r="U134" i="1" s="1"/>
  <c r="AQ134" i="1"/>
  <c r="AP135" i="1"/>
  <c r="AQ135" i="1"/>
  <c r="AP136" i="1"/>
  <c r="AQ136" i="1"/>
  <c r="AP137" i="1"/>
  <c r="U137" i="1" s="1"/>
  <c r="AQ137" i="1"/>
  <c r="AP138" i="1"/>
  <c r="U138" i="1" s="1"/>
  <c r="AQ138" i="1"/>
  <c r="AQ39" i="1"/>
  <c r="U39" i="1"/>
  <c r="N31" i="1"/>
  <c r="M31" i="1"/>
  <c r="O31" i="1"/>
  <c r="AF11" i="5" l="1"/>
  <c r="AC7" i="5"/>
  <c r="AF7" i="5"/>
  <c r="AC8" i="5"/>
  <c r="Z774" i="5"/>
  <c r="Z26" i="5"/>
  <c r="Z58" i="5"/>
  <c r="Z399" i="5"/>
  <c r="Z22" i="5"/>
  <c r="Z282" i="5"/>
  <c r="Z579" i="5"/>
  <c r="Z719" i="5"/>
  <c r="Z335" i="5"/>
  <c r="Z368" i="5"/>
  <c r="Z94" i="5"/>
  <c r="Z127" i="5"/>
  <c r="Z197" i="5"/>
  <c r="Z170" i="5"/>
  <c r="Z280" i="5"/>
  <c r="Z853" i="5"/>
  <c r="Z414" i="5"/>
  <c r="Z618" i="5"/>
  <c r="Z613" i="5"/>
  <c r="Z325" i="5"/>
  <c r="Z40" i="5"/>
  <c r="Z105" i="5"/>
  <c r="Z273" i="5"/>
  <c r="Z367" i="5"/>
  <c r="Z430" i="5"/>
  <c r="Z604" i="5"/>
  <c r="Z767" i="5"/>
  <c r="I39" i="5"/>
  <c r="J39" i="5" s="1"/>
  <c r="K39" i="5" s="1"/>
  <c r="AC39" i="5"/>
  <c r="AF39" i="5"/>
  <c r="O63" i="5"/>
  <c r="P63" i="5" s="1"/>
  <c r="I110" i="5"/>
  <c r="J110" i="5" s="1"/>
  <c r="K110" i="5" s="1"/>
  <c r="AF110" i="5"/>
  <c r="I143" i="5"/>
  <c r="J143" i="5" s="1"/>
  <c r="K143" i="5" s="1"/>
  <c r="AC143" i="5"/>
  <c r="J697" i="5"/>
  <c r="K697" i="5" s="1"/>
  <c r="Z697" i="5"/>
  <c r="I699" i="5"/>
  <c r="AC699" i="5"/>
  <c r="AF699" i="5"/>
  <c r="AC311" i="5"/>
  <c r="AF311" i="5"/>
  <c r="I311" i="5"/>
  <c r="J480" i="5"/>
  <c r="K480" i="5" s="1"/>
  <c r="Z480" i="5"/>
  <c r="I83" i="5"/>
  <c r="AF83" i="5"/>
  <c r="AC83" i="5"/>
  <c r="J520" i="5"/>
  <c r="K520" i="5" s="1"/>
  <c r="Z520" i="5"/>
  <c r="I725" i="5"/>
  <c r="J725" i="5" s="1"/>
  <c r="K725" i="5" s="1"/>
  <c r="AC725" i="5"/>
  <c r="AF725" i="5"/>
  <c r="U761" i="5"/>
  <c r="W761" i="5" s="1"/>
  <c r="J780" i="5"/>
  <c r="K780" i="5" s="1"/>
  <c r="Z780" i="5"/>
  <c r="I782" i="5"/>
  <c r="AC782" i="5"/>
  <c r="I851" i="5"/>
  <c r="J851" i="5" s="1"/>
  <c r="K851" i="5" s="1"/>
  <c r="AC851" i="5"/>
  <c r="AF851" i="5"/>
  <c r="O639" i="5"/>
  <c r="P639" i="5" s="1"/>
  <c r="U639" i="5" s="1"/>
  <c r="W639" i="5" s="1"/>
  <c r="AF782" i="5"/>
  <c r="I729" i="5"/>
  <c r="Z729" i="5" s="1"/>
  <c r="I731" i="5"/>
  <c r="J731" i="5" s="1"/>
  <c r="K731" i="5" s="1"/>
  <c r="AF731" i="5"/>
  <c r="I735" i="5"/>
  <c r="AC735" i="5"/>
  <c r="I859" i="5"/>
  <c r="J859" i="5" s="1"/>
  <c r="K859" i="5" s="1"/>
  <c r="AF859" i="5"/>
  <c r="AC859" i="5"/>
  <c r="I865" i="5"/>
  <c r="J865" i="5" s="1"/>
  <c r="K865" i="5" s="1"/>
  <c r="AF865" i="5"/>
  <c r="AC865" i="5"/>
  <c r="I873" i="5"/>
  <c r="AF873" i="5"/>
  <c r="I875" i="5"/>
  <c r="AC875" i="5"/>
  <c r="AF875" i="5"/>
  <c r="AF143" i="5"/>
  <c r="O700" i="5"/>
  <c r="P700" i="5" s="1"/>
  <c r="U700" i="5" s="1"/>
  <c r="W700" i="5" s="1"/>
  <c r="I820" i="5"/>
  <c r="AF820" i="5"/>
  <c r="AC820" i="5"/>
  <c r="AF90" i="5"/>
  <c r="I43" i="5"/>
  <c r="J43" i="5" s="1"/>
  <c r="K43" i="5" s="1"/>
  <c r="AF43" i="5"/>
  <c r="AC43" i="5"/>
  <c r="I623" i="5"/>
  <c r="J623" i="5" s="1"/>
  <c r="K623" i="5" s="1"/>
  <c r="AC623" i="5"/>
  <c r="AF623" i="5"/>
  <c r="I680" i="5"/>
  <c r="J680" i="5" s="1"/>
  <c r="K680" i="5" s="1"/>
  <c r="AF680" i="5"/>
  <c r="I684" i="5"/>
  <c r="AC684" i="5"/>
  <c r="I690" i="5"/>
  <c r="J690" i="5" s="1"/>
  <c r="K690" i="5" s="1"/>
  <c r="AC690" i="5"/>
  <c r="AF690" i="5"/>
  <c r="I751" i="5"/>
  <c r="J751" i="5" s="1"/>
  <c r="K751" i="5" s="1"/>
  <c r="AF751" i="5"/>
  <c r="AF112" i="5"/>
  <c r="AC134" i="5"/>
  <c r="U477" i="5"/>
  <c r="W477" i="5" s="1"/>
  <c r="AC680" i="5"/>
  <c r="O720" i="5"/>
  <c r="P720" i="5" s="1"/>
  <c r="U720" i="5" s="1"/>
  <c r="W720" i="5" s="1"/>
  <c r="AF134" i="5"/>
  <c r="AC166" i="5"/>
  <c r="AC714" i="5"/>
  <c r="I290" i="5"/>
  <c r="J290" i="5" s="1"/>
  <c r="K290" i="5" s="1"/>
  <c r="AC290" i="5"/>
  <c r="J386" i="5"/>
  <c r="K386" i="5" s="1"/>
  <c r="Z386" i="5"/>
  <c r="I439" i="5"/>
  <c r="Z439" i="5" s="1"/>
  <c r="AF439" i="5"/>
  <c r="O604" i="5"/>
  <c r="P604" i="5" s="1"/>
  <c r="U604" i="5" s="1"/>
  <c r="W604" i="5" s="1"/>
  <c r="J627" i="5"/>
  <c r="K627" i="5" s="1"/>
  <c r="Z627" i="5"/>
  <c r="AF629" i="5"/>
  <c r="AC629" i="5"/>
  <c r="I629" i="5"/>
  <c r="J629" i="5" s="1"/>
  <c r="K629" i="5" s="1"/>
  <c r="O663" i="5"/>
  <c r="P663" i="5" s="1"/>
  <c r="U663" i="5" s="1"/>
  <c r="W663" i="5" s="1"/>
  <c r="O665" i="5"/>
  <c r="P665" i="5" s="1"/>
  <c r="U665" i="5" s="1"/>
  <c r="W665" i="5" s="1"/>
  <c r="O791" i="5"/>
  <c r="P791" i="5" s="1"/>
  <c r="U791" i="5" s="1"/>
  <c r="W791" i="5" s="1"/>
  <c r="O793" i="5"/>
  <c r="P793" i="5" s="1"/>
  <c r="U793" i="5" s="1"/>
  <c r="W793" i="5" s="1"/>
  <c r="O801" i="5"/>
  <c r="P801" i="5" s="1"/>
  <c r="I830" i="5"/>
  <c r="J830" i="5" s="1"/>
  <c r="K830" i="5" s="1"/>
  <c r="AF830" i="5"/>
  <c r="AC830" i="5"/>
  <c r="I246" i="5"/>
  <c r="J246" i="5" s="1"/>
  <c r="K246" i="5" s="1"/>
  <c r="AC246" i="5"/>
  <c r="AF246" i="5"/>
  <c r="I260" i="5"/>
  <c r="J260" i="5" s="1"/>
  <c r="K260" i="5" s="1"/>
  <c r="AF260" i="5"/>
  <c r="AF714" i="5"/>
  <c r="J294" i="5"/>
  <c r="K294" i="5" s="1"/>
  <c r="Z294" i="5"/>
  <c r="I392" i="5"/>
  <c r="J392" i="5" s="1"/>
  <c r="K392" i="5" s="1"/>
  <c r="AF392" i="5"/>
  <c r="AC392" i="5"/>
  <c r="I633" i="5"/>
  <c r="J633" i="5" s="1"/>
  <c r="K633" i="5" s="1"/>
  <c r="AF633" i="5"/>
  <c r="AF700" i="5"/>
  <c r="I700" i="5"/>
  <c r="J700" i="5" s="1"/>
  <c r="K700" i="5" s="1"/>
  <c r="AC700" i="5"/>
  <c r="AF836" i="5"/>
  <c r="I836" i="5"/>
  <c r="J836" i="5" s="1"/>
  <c r="K836" i="5" s="1"/>
  <c r="AC838" i="5"/>
  <c r="I838" i="5"/>
  <c r="J838" i="5" s="1"/>
  <c r="K838" i="5" s="1"/>
  <c r="N2" i="6"/>
  <c r="Q2" i="6"/>
  <c r="P2" i="6"/>
  <c r="O2" i="6"/>
  <c r="I59" i="5"/>
  <c r="Z59" i="5" s="1"/>
  <c r="AC59" i="5"/>
  <c r="AC112" i="5"/>
  <c r="AF166" i="5"/>
  <c r="AC248" i="5"/>
  <c r="AF861" i="5"/>
  <c r="J576" i="5"/>
  <c r="K576" i="5" s="1"/>
  <c r="Z576" i="5"/>
  <c r="AC775" i="5"/>
  <c r="AF775" i="5"/>
  <c r="I775" i="5"/>
  <c r="J775" i="5" s="1"/>
  <c r="K775" i="5" s="1"/>
  <c r="I842" i="5"/>
  <c r="AC842" i="5"/>
  <c r="AF350" i="5"/>
  <c r="I350" i="5"/>
  <c r="J350" i="5" s="1"/>
  <c r="K350" i="5" s="1"/>
  <c r="I636" i="5"/>
  <c r="AF636" i="5"/>
  <c r="AC636" i="5"/>
  <c r="AF8" i="5"/>
  <c r="I587" i="5"/>
  <c r="J587" i="5" s="1"/>
  <c r="K587" i="5" s="1"/>
  <c r="AF587" i="5"/>
  <c r="I641" i="5"/>
  <c r="J641" i="5" s="1"/>
  <c r="K641" i="5" s="1"/>
  <c r="AF641" i="5"/>
  <c r="I645" i="5"/>
  <c r="Z645" i="5" s="1"/>
  <c r="AF645" i="5"/>
  <c r="AC645" i="5"/>
  <c r="I651" i="5"/>
  <c r="J651" i="5" s="1"/>
  <c r="K651" i="5" s="1"/>
  <c r="AF651" i="5"/>
  <c r="I653" i="5"/>
  <c r="AF653" i="5"/>
  <c r="AF248" i="5"/>
  <c r="Z334" i="5"/>
  <c r="AF357" i="5"/>
  <c r="AF729" i="5"/>
  <c r="AF749" i="5"/>
  <c r="I245" i="5"/>
  <c r="J245" i="5" s="1"/>
  <c r="K245" i="5" s="1"/>
  <c r="I249" i="5"/>
  <c r="AF249" i="5"/>
  <c r="I259" i="5"/>
  <c r="J259" i="5" s="1"/>
  <c r="K259" i="5" s="1"/>
  <c r="AF259" i="5"/>
  <c r="I261" i="5"/>
  <c r="J261" i="5" s="1"/>
  <c r="K261" i="5" s="1"/>
  <c r="AC261" i="5"/>
  <c r="U369" i="5"/>
  <c r="W369" i="5" s="1"/>
  <c r="I400" i="5"/>
  <c r="J400" i="5" s="1"/>
  <c r="K400" i="5" s="1"/>
  <c r="I509" i="5"/>
  <c r="Z509" i="5" s="1"/>
  <c r="AF509" i="5"/>
  <c r="AC509" i="5"/>
  <c r="I511" i="5"/>
  <c r="J511" i="5" s="1"/>
  <c r="K511" i="5" s="1"/>
  <c r="AF511" i="5"/>
  <c r="O535" i="5"/>
  <c r="P535" i="5" s="1"/>
  <c r="U535" i="5"/>
  <c r="W535" i="5" s="1"/>
  <c r="O537" i="5"/>
  <c r="P537" i="5" s="1"/>
  <c r="U537" i="5" s="1"/>
  <c r="W537" i="5" s="1"/>
  <c r="O541" i="5"/>
  <c r="P541" i="5" s="1"/>
  <c r="I586" i="5"/>
  <c r="J586" i="5" s="1"/>
  <c r="K586" i="5" s="1"/>
  <c r="AF586" i="5"/>
  <c r="I588" i="5"/>
  <c r="AF588" i="5"/>
  <c r="AC588" i="5"/>
  <c r="AF600" i="5"/>
  <c r="I600" i="5"/>
  <c r="AC600" i="5"/>
  <c r="AC66" i="5"/>
  <c r="AF384" i="5"/>
  <c r="AC445" i="5"/>
  <c r="I188" i="5"/>
  <c r="J188" i="5" s="1"/>
  <c r="K188" i="5" s="1"/>
  <c r="AC188" i="5"/>
  <c r="I265" i="5"/>
  <c r="J265" i="5" s="1"/>
  <c r="K265" i="5" s="1"/>
  <c r="AF265" i="5"/>
  <c r="AC606" i="5"/>
  <c r="I606" i="5"/>
  <c r="J606" i="5" s="1"/>
  <c r="K606" i="5" s="1"/>
  <c r="I425" i="5"/>
  <c r="J425" i="5" s="1"/>
  <c r="K425" i="5" s="1"/>
  <c r="AF425" i="5"/>
  <c r="AF747" i="5"/>
  <c r="AC747" i="5"/>
  <c r="AC277" i="5"/>
  <c r="AC394" i="5"/>
  <c r="AC438" i="5"/>
  <c r="O467" i="5"/>
  <c r="P467" i="5" s="1"/>
  <c r="U467" i="5" s="1"/>
  <c r="W467" i="5" s="1"/>
  <c r="AF735" i="5"/>
  <c r="I95" i="5"/>
  <c r="J95" i="5" s="1"/>
  <c r="K95" i="5" s="1"/>
  <c r="AF95" i="5"/>
  <c r="AC95" i="5"/>
  <c r="O183" i="5"/>
  <c r="P183" i="5" s="1"/>
  <c r="U183" i="5" s="1"/>
  <c r="W183" i="5" s="1"/>
  <c r="O238" i="5"/>
  <c r="P238" i="5" s="1"/>
  <c r="U238" i="5" s="1"/>
  <c r="W238" i="5" s="1"/>
  <c r="AC350" i="5"/>
  <c r="AF66" i="5"/>
  <c r="AF445" i="5"/>
  <c r="AF277" i="5"/>
  <c r="Z347" i="5"/>
  <c r="AF394" i="5"/>
  <c r="AF438" i="5"/>
  <c r="AF838" i="5"/>
  <c r="I35" i="5"/>
  <c r="J35" i="5" s="1"/>
  <c r="K35" i="5" s="1"/>
  <c r="AC35" i="5"/>
  <c r="I139" i="5"/>
  <c r="AF139" i="5"/>
  <c r="AC139" i="5"/>
  <c r="I179" i="5"/>
  <c r="AC179" i="5"/>
  <c r="I271" i="5"/>
  <c r="J271" i="5" s="1"/>
  <c r="K271" i="5" s="1"/>
  <c r="AC271" i="5"/>
  <c r="O468" i="5"/>
  <c r="P468" i="5" s="1"/>
  <c r="U468" i="5" s="1"/>
  <c r="W468" i="5" s="1"/>
  <c r="AC110" i="5"/>
  <c r="I161" i="5"/>
  <c r="J161" i="5" s="1"/>
  <c r="K161" i="5" s="1"/>
  <c r="AF161" i="5"/>
  <c r="I220" i="5"/>
  <c r="J220" i="5" s="1"/>
  <c r="K220" i="5" s="1"/>
  <c r="AF220" i="5"/>
  <c r="AC220" i="5"/>
  <c r="I224" i="5"/>
  <c r="J224" i="5" s="1"/>
  <c r="K224" i="5" s="1"/>
  <c r="AC224" i="5"/>
  <c r="I843" i="5"/>
  <c r="AF843" i="5"/>
  <c r="AC843" i="5"/>
  <c r="AC90" i="5"/>
  <c r="I585" i="5"/>
  <c r="J585" i="5" s="1"/>
  <c r="K585" i="5" s="1"/>
  <c r="AF585" i="5"/>
  <c r="AF4" i="5"/>
  <c r="I4" i="5"/>
  <c r="J4" i="5" s="1"/>
  <c r="K4" i="5" s="1"/>
  <c r="AF97" i="5"/>
  <c r="I119" i="5"/>
  <c r="J119" i="5" s="1"/>
  <c r="K119" i="5" s="1"/>
  <c r="AC119" i="5"/>
  <c r="I172" i="5"/>
  <c r="Z172" i="5" s="1"/>
  <c r="AF172" i="5"/>
  <c r="AC172" i="5"/>
  <c r="M2" i="6"/>
  <c r="I158" i="5"/>
  <c r="J158" i="5" s="1"/>
  <c r="K158" i="5" s="1"/>
  <c r="AC158" i="5"/>
  <c r="I187" i="5"/>
  <c r="J187" i="5" s="1"/>
  <c r="K187" i="5" s="1"/>
  <c r="AF187" i="5"/>
  <c r="O278" i="5"/>
  <c r="P278" i="5" s="1"/>
  <c r="U278" i="5" s="1"/>
  <c r="W278" i="5" s="1"/>
  <c r="I313" i="5"/>
  <c r="AF313" i="5"/>
  <c r="I352" i="5"/>
  <c r="J352" i="5" s="1"/>
  <c r="K352" i="5" s="1"/>
  <c r="AC352" i="5"/>
  <c r="I450" i="5"/>
  <c r="J450" i="5" s="1"/>
  <c r="K450" i="5" s="1"/>
  <c r="AC450" i="5"/>
  <c r="AF454" i="5"/>
  <c r="AC454" i="5"/>
  <c r="I529" i="5"/>
  <c r="J529" i="5" s="1"/>
  <c r="K529" i="5" s="1"/>
  <c r="AC529" i="5"/>
  <c r="O563" i="5"/>
  <c r="P563" i="5" s="1"/>
  <c r="U563" i="5" s="1"/>
  <c r="W563" i="5" s="1"/>
  <c r="I789" i="5"/>
  <c r="AF789" i="5"/>
  <c r="I791" i="5"/>
  <c r="J791" i="5" s="1"/>
  <c r="K791" i="5" s="1"/>
  <c r="AF791" i="5"/>
  <c r="I793" i="5"/>
  <c r="AF793" i="5"/>
  <c r="I797" i="5"/>
  <c r="J797" i="5" s="1"/>
  <c r="K797" i="5" s="1"/>
  <c r="AF797" i="5"/>
  <c r="I801" i="5"/>
  <c r="J801" i="5" s="1"/>
  <c r="K801" i="5" s="1"/>
  <c r="AC801" i="5"/>
  <c r="I803" i="5"/>
  <c r="J803" i="5" s="1"/>
  <c r="K803" i="5" s="1"/>
  <c r="AF803" i="5"/>
  <c r="I535" i="5"/>
  <c r="J535" i="5" s="1"/>
  <c r="K535" i="5" s="1"/>
  <c r="AC535" i="5"/>
  <c r="I543" i="5"/>
  <c r="AC543" i="5"/>
  <c r="I671" i="5"/>
  <c r="J671" i="5" s="1"/>
  <c r="K671" i="5" s="1"/>
  <c r="AC671" i="5"/>
  <c r="I199" i="5"/>
  <c r="Z199" i="5" s="1"/>
  <c r="AC199" i="5"/>
  <c r="AF458" i="5"/>
  <c r="AC458" i="5"/>
  <c r="I547" i="5"/>
  <c r="J547" i="5" s="1"/>
  <c r="K547" i="5" s="1"/>
  <c r="AF547" i="5"/>
  <c r="I549" i="5"/>
  <c r="Z549" i="5" s="1"/>
  <c r="AC549" i="5"/>
  <c r="AC616" i="5"/>
  <c r="I616" i="5"/>
  <c r="J616" i="5" s="1"/>
  <c r="K616" i="5" s="1"/>
  <c r="AF616" i="5"/>
  <c r="AF740" i="5"/>
  <c r="I740" i="5"/>
  <c r="I169" i="5"/>
  <c r="J169" i="5" s="1"/>
  <c r="K169" i="5" s="1"/>
  <c r="AF169" i="5"/>
  <c r="AF87" i="5"/>
  <c r="I458" i="5"/>
  <c r="J458" i="5" s="1"/>
  <c r="K458" i="5" s="1"/>
  <c r="I466" i="5"/>
  <c r="J466" i="5" s="1"/>
  <c r="K466" i="5" s="1"/>
  <c r="AF466" i="5"/>
  <c r="I468" i="5"/>
  <c r="J468" i="5" s="1"/>
  <c r="K468" i="5" s="1"/>
  <c r="AF468" i="5"/>
  <c r="AC468" i="5"/>
  <c r="I553" i="5"/>
  <c r="J553" i="5" s="1"/>
  <c r="K553" i="5" s="1"/>
  <c r="AC553" i="5"/>
  <c r="AF553" i="5"/>
  <c r="AF610" i="5"/>
  <c r="I472" i="5"/>
  <c r="AC472" i="5"/>
  <c r="I476" i="5"/>
  <c r="J476" i="5" s="1"/>
  <c r="K476" i="5" s="1"/>
  <c r="AC476" i="5"/>
  <c r="I478" i="5"/>
  <c r="J478" i="5" s="1"/>
  <c r="K478" i="5" s="1"/>
  <c r="AF478" i="5"/>
  <c r="AF750" i="5"/>
  <c r="I750" i="5"/>
  <c r="AC5" i="5"/>
  <c r="I417" i="5"/>
  <c r="J417" i="5" s="1"/>
  <c r="K417" i="5" s="1"/>
  <c r="AF417" i="5"/>
  <c r="I571" i="5"/>
  <c r="J571" i="5" s="1"/>
  <c r="K571" i="5" s="1"/>
  <c r="AC571" i="5"/>
  <c r="I573" i="5"/>
  <c r="AF573" i="5"/>
  <c r="I760" i="5"/>
  <c r="J760" i="5" s="1"/>
  <c r="K760" i="5" s="1"/>
  <c r="AF760" i="5"/>
  <c r="AC760" i="5"/>
  <c r="Z47" i="5"/>
  <c r="AF5" i="5"/>
  <c r="AC47" i="5"/>
  <c r="Z131" i="5"/>
  <c r="AC187" i="5"/>
  <c r="O128" i="5"/>
  <c r="P128" i="5" s="1"/>
  <c r="U128" i="5" s="1"/>
  <c r="W128" i="5" s="1"/>
  <c r="I376" i="5"/>
  <c r="AF376" i="5"/>
  <c r="U447" i="5"/>
  <c r="W447" i="5" s="1"/>
  <c r="I486" i="5"/>
  <c r="I488" i="5"/>
  <c r="J488" i="5" s="1"/>
  <c r="K488" i="5" s="1"/>
  <c r="AC488" i="5"/>
  <c r="I525" i="5"/>
  <c r="J525" i="5" s="1"/>
  <c r="K525" i="5" s="1"/>
  <c r="AF525" i="5"/>
  <c r="I602" i="5"/>
  <c r="Z602" i="5" s="1"/>
  <c r="AF602" i="5"/>
  <c r="I702" i="5"/>
  <c r="Z702" i="5" s="1"/>
  <c r="AF702" i="5"/>
  <c r="I704" i="5"/>
  <c r="Z704" i="5" s="1"/>
  <c r="AF704" i="5"/>
  <c r="I706" i="5"/>
  <c r="Z706" i="5" s="1"/>
  <c r="AC706" i="5"/>
  <c r="U823" i="5"/>
  <c r="W823" i="5" s="1"/>
  <c r="I840" i="5"/>
  <c r="AF840" i="5"/>
  <c r="AC840" i="5"/>
  <c r="I691" i="5"/>
  <c r="J691" i="5" s="1"/>
  <c r="K691" i="5" s="1"/>
  <c r="AC691" i="5"/>
  <c r="J809" i="5"/>
  <c r="K809" i="5" s="1"/>
  <c r="Z809" i="5"/>
  <c r="I815" i="5"/>
  <c r="J815" i="5" s="1"/>
  <c r="K815" i="5" s="1"/>
  <c r="AF815" i="5"/>
  <c r="O410" i="5"/>
  <c r="P410" i="5" s="1"/>
  <c r="I512" i="5"/>
  <c r="Z512" i="5" s="1"/>
  <c r="AF512" i="5"/>
  <c r="I514" i="5"/>
  <c r="J514" i="5" s="1"/>
  <c r="K514" i="5" s="1"/>
  <c r="AC514" i="5"/>
  <c r="O658" i="5"/>
  <c r="P658" i="5" s="1"/>
  <c r="U658" i="5" s="1"/>
  <c r="W658" i="5" s="1"/>
  <c r="I823" i="5"/>
  <c r="AF823" i="5"/>
  <c r="I287" i="5"/>
  <c r="J287" i="5" s="1"/>
  <c r="K287" i="5" s="1"/>
  <c r="AF287" i="5"/>
  <c r="I328" i="5"/>
  <c r="J328" i="5" s="1"/>
  <c r="K328" i="5" s="1"/>
  <c r="AC328" i="5"/>
  <c r="AF447" i="5"/>
  <c r="I447" i="5"/>
  <c r="J447" i="5" s="1"/>
  <c r="K447" i="5" s="1"/>
  <c r="I338" i="5"/>
  <c r="AC338" i="5"/>
  <c r="AF365" i="5"/>
  <c r="I365" i="5"/>
  <c r="J365" i="5" s="1"/>
  <c r="K365" i="5" s="1"/>
  <c r="O215" i="5"/>
  <c r="P215" i="5" s="1"/>
  <c r="U215" i="5" s="1"/>
  <c r="W215" i="5" s="1"/>
  <c r="O854" i="5"/>
  <c r="P854" i="5" s="1"/>
  <c r="U854" i="5" s="1"/>
  <c r="W854" i="5" s="1"/>
  <c r="AF528" i="5"/>
  <c r="I528" i="5"/>
  <c r="J528" i="5" s="1"/>
  <c r="K528" i="5" s="1"/>
  <c r="J772" i="5"/>
  <c r="K772" i="5" s="1"/>
  <c r="Z772" i="5"/>
  <c r="AC837" i="5"/>
  <c r="AF837" i="5"/>
  <c r="I837" i="5"/>
  <c r="Z837" i="5" s="1"/>
  <c r="O12" i="5"/>
  <c r="P12" i="5" s="1"/>
  <c r="U12" i="5" s="1"/>
  <c r="W12" i="5" s="1"/>
  <c r="O314" i="5"/>
  <c r="P314" i="5" s="1"/>
  <c r="U314" i="5" s="1"/>
  <c r="W314" i="5" s="1"/>
  <c r="I422" i="5"/>
  <c r="J422" i="5" s="1"/>
  <c r="K422" i="5" s="1"/>
  <c r="AC422" i="5"/>
  <c r="AF546" i="5"/>
  <c r="I546" i="5"/>
  <c r="J546" i="5" s="1"/>
  <c r="K546" i="5" s="1"/>
  <c r="I592" i="5"/>
  <c r="J592" i="5" s="1"/>
  <c r="K592" i="5" s="1"/>
  <c r="AF592" i="5"/>
  <c r="AC592" i="5"/>
  <c r="I741" i="5"/>
  <c r="J741" i="5" s="1"/>
  <c r="K741" i="5" s="1"/>
  <c r="AF741" i="5"/>
  <c r="I778" i="5"/>
  <c r="J778" i="5" s="1"/>
  <c r="K778" i="5" s="1"/>
  <c r="AF778" i="5"/>
  <c r="O869" i="5"/>
  <c r="P869" i="5" s="1"/>
  <c r="O735" i="5"/>
  <c r="P735" i="5" s="1"/>
  <c r="U735" i="5" s="1"/>
  <c r="W735" i="5" s="1"/>
  <c r="I658" i="5"/>
  <c r="J658" i="5" s="1"/>
  <c r="K658" i="5" s="1"/>
  <c r="AC658" i="5"/>
  <c r="J711" i="5"/>
  <c r="K711" i="5" s="1"/>
  <c r="Z711" i="5"/>
  <c r="I856" i="5"/>
  <c r="J856" i="5" s="1"/>
  <c r="K856" i="5" s="1"/>
  <c r="AC856" i="5"/>
  <c r="J860" i="5"/>
  <c r="K860" i="5" s="1"/>
  <c r="Z860" i="5"/>
  <c r="O197" i="5"/>
  <c r="P197" i="5" s="1"/>
  <c r="O692" i="5"/>
  <c r="P692" i="5" s="1"/>
  <c r="U692" i="5" s="1"/>
  <c r="W692" i="5" s="1"/>
  <c r="O741" i="5"/>
  <c r="P741" i="5" s="1"/>
  <c r="U741" i="5" s="1"/>
  <c r="W741" i="5" s="1"/>
  <c r="O124" i="5"/>
  <c r="P124" i="5" s="1"/>
  <c r="U124" i="5" s="1"/>
  <c r="W124" i="5" s="1"/>
  <c r="I495" i="5"/>
  <c r="J495" i="5" s="1"/>
  <c r="K495" i="5" s="1"/>
  <c r="AC495" i="5"/>
  <c r="O529" i="5"/>
  <c r="P529" i="5" s="1"/>
  <c r="U529" i="5" s="1"/>
  <c r="W529" i="5" s="1"/>
  <c r="I721" i="5"/>
  <c r="J721" i="5" s="1"/>
  <c r="K721" i="5" s="1"/>
  <c r="AF721" i="5"/>
  <c r="I831" i="5"/>
  <c r="AC831" i="5"/>
  <c r="I833" i="5"/>
  <c r="AC833" i="5"/>
  <c r="O824" i="5"/>
  <c r="P824" i="5" s="1"/>
  <c r="U824" i="5" s="1"/>
  <c r="W824" i="5" s="1"/>
  <c r="O479" i="5"/>
  <c r="P479" i="5" s="1"/>
  <c r="U479" i="5" s="1"/>
  <c r="W479" i="5" s="1"/>
  <c r="O481" i="5"/>
  <c r="P481" i="5" s="1"/>
  <c r="U481" i="5" s="1"/>
  <c r="W481" i="5" s="1"/>
  <c r="O546" i="5"/>
  <c r="P546" i="5" s="1"/>
  <c r="U546" i="5" s="1"/>
  <c r="W546" i="5" s="1"/>
  <c r="O640" i="5"/>
  <c r="P640" i="5" s="1"/>
  <c r="U640" i="5" s="1"/>
  <c r="W640" i="5" s="1"/>
  <c r="AC739" i="5"/>
  <c r="J257" i="5"/>
  <c r="K257" i="5" s="1"/>
  <c r="Z257" i="5"/>
  <c r="Z404" i="5"/>
  <c r="J404" i="5"/>
  <c r="K404" i="5" s="1"/>
  <c r="J409" i="5"/>
  <c r="K409" i="5" s="1"/>
  <c r="Z409" i="5"/>
  <c r="J611" i="5"/>
  <c r="K611" i="5" s="1"/>
  <c r="Z611" i="5"/>
  <c r="Z762" i="5"/>
  <c r="J762" i="5"/>
  <c r="K762" i="5" s="1"/>
  <c r="J21" i="5"/>
  <c r="K21" i="5" s="1"/>
  <c r="Z21" i="5"/>
  <c r="J479" i="5"/>
  <c r="K479" i="5" s="1"/>
  <c r="Z479" i="5"/>
  <c r="J628" i="5"/>
  <c r="K628" i="5" s="1"/>
  <c r="Z628" i="5"/>
  <c r="J804" i="5"/>
  <c r="K804" i="5" s="1"/>
  <c r="Z804" i="5"/>
  <c r="J249" i="5"/>
  <c r="K249" i="5" s="1"/>
  <c r="Z249" i="5"/>
  <c r="J304" i="5"/>
  <c r="K304" i="5" s="1"/>
  <c r="Z304" i="5"/>
  <c r="J184" i="5"/>
  <c r="K184" i="5" s="1"/>
  <c r="Z184" i="5"/>
  <c r="J193" i="5"/>
  <c r="K193" i="5" s="1"/>
  <c r="Z193" i="5"/>
  <c r="J374" i="5"/>
  <c r="K374" i="5" s="1"/>
  <c r="Z374" i="5"/>
  <c r="J391" i="5"/>
  <c r="K391" i="5" s="1"/>
  <c r="Z391" i="5"/>
  <c r="J474" i="5"/>
  <c r="K474" i="5" s="1"/>
  <c r="Z474" i="5"/>
  <c r="J817" i="5"/>
  <c r="K817" i="5" s="1"/>
  <c r="Z817" i="5"/>
  <c r="Z8" i="5"/>
  <c r="J8" i="5"/>
  <c r="K8" i="5" s="1"/>
  <c r="W8" i="5" s="1"/>
  <c r="J45" i="5"/>
  <c r="K45" i="5" s="1"/>
  <c r="Z45" i="5"/>
  <c r="Z154" i="5"/>
  <c r="J154" i="5"/>
  <c r="K154" i="5" s="1"/>
  <c r="J219" i="5"/>
  <c r="K219" i="5" s="1"/>
  <c r="Z219" i="5"/>
  <c r="J331" i="5"/>
  <c r="K331" i="5" s="1"/>
  <c r="Z331" i="5"/>
  <c r="J369" i="5"/>
  <c r="K369" i="5" s="1"/>
  <c r="Z369" i="5"/>
  <c r="J293" i="5"/>
  <c r="K293" i="5" s="1"/>
  <c r="Z293" i="5"/>
  <c r="J457" i="5"/>
  <c r="K457" i="5" s="1"/>
  <c r="Z457" i="5"/>
  <c r="J578" i="5"/>
  <c r="K578" i="5" s="1"/>
  <c r="Z578" i="5"/>
  <c r="Z797" i="5"/>
  <c r="J107" i="5"/>
  <c r="K107" i="5" s="1"/>
  <c r="Z107" i="5"/>
  <c r="J28" i="5"/>
  <c r="K28" i="5" s="1"/>
  <c r="Z28" i="5"/>
  <c r="J109" i="5"/>
  <c r="K109" i="5" s="1"/>
  <c r="Z109" i="5"/>
  <c r="J139" i="5"/>
  <c r="K139" i="5" s="1"/>
  <c r="Z139" i="5"/>
  <c r="J166" i="5"/>
  <c r="K166" i="5" s="1"/>
  <c r="Z166" i="5"/>
  <c r="J274" i="5"/>
  <c r="K274" i="5" s="1"/>
  <c r="Z274" i="5"/>
  <c r="J281" i="5"/>
  <c r="K281" i="5" s="1"/>
  <c r="Z281" i="5"/>
  <c r="J475" i="5"/>
  <c r="K475" i="5" s="1"/>
  <c r="Z475" i="5"/>
  <c r="J684" i="5"/>
  <c r="K684" i="5" s="1"/>
  <c r="Z684" i="5"/>
  <c r="J800" i="5"/>
  <c r="K800" i="5" s="1"/>
  <c r="Z800" i="5"/>
  <c r="J32" i="5"/>
  <c r="K32" i="5" s="1"/>
  <c r="Z32" i="5"/>
  <c r="J34" i="5"/>
  <c r="K34" i="5" s="1"/>
  <c r="Z34" i="5"/>
  <c r="J130" i="5"/>
  <c r="K130" i="5" s="1"/>
  <c r="Z130" i="5"/>
  <c r="Z189" i="5"/>
  <c r="J189" i="5"/>
  <c r="K189" i="5" s="1"/>
  <c r="J234" i="5"/>
  <c r="K234" i="5" s="1"/>
  <c r="Z234" i="5"/>
  <c r="J426" i="5"/>
  <c r="K426" i="5" s="1"/>
  <c r="Z426" i="5"/>
  <c r="J620" i="5"/>
  <c r="K620" i="5" s="1"/>
  <c r="Z620" i="5"/>
  <c r="J756" i="5"/>
  <c r="K756" i="5" s="1"/>
  <c r="Z756" i="5"/>
  <c r="J844" i="5"/>
  <c r="K844" i="5" s="1"/>
  <c r="Z844" i="5"/>
  <c r="J566" i="5"/>
  <c r="K566" i="5" s="1"/>
  <c r="Z566" i="5"/>
  <c r="J714" i="5"/>
  <c r="K714" i="5" s="1"/>
  <c r="Z714" i="5"/>
  <c r="O674" i="5"/>
  <c r="P674" i="5" s="1"/>
  <c r="U674" i="5" s="1"/>
  <c r="W674" i="5" s="1"/>
  <c r="O25" i="5"/>
  <c r="P25" i="5" s="1"/>
  <c r="U25" i="5" s="1"/>
  <c r="W25" i="5" s="1"/>
  <c r="O50" i="5"/>
  <c r="P50" i="5" s="1"/>
  <c r="U50" i="5" s="1"/>
  <c r="W50" i="5" s="1"/>
  <c r="U146" i="5"/>
  <c r="W146" i="5" s="1"/>
  <c r="J174" i="5"/>
  <c r="K174" i="5" s="1"/>
  <c r="O175" i="5"/>
  <c r="P175" i="5" s="1"/>
  <c r="O282" i="5"/>
  <c r="P282" i="5" s="1"/>
  <c r="U282" i="5" s="1"/>
  <c r="W282" i="5" s="1"/>
  <c r="O371" i="5"/>
  <c r="P371" i="5" s="1"/>
  <c r="U371" i="5" s="1"/>
  <c r="W371" i="5" s="1"/>
  <c r="U457" i="5"/>
  <c r="W457" i="5" s="1"/>
  <c r="O756" i="5"/>
  <c r="P756" i="5" s="1"/>
  <c r="U756" i="5" s="1"/>
  <c r="W756" i="5" s="1"/>
  <c r="O68" i="5"/>
  <c r="P68" i="5" s="1"/>
  <c r="U68" i="5" s="1"/>
  <c r="W68" i="5" s="1"/>
  <c r="O92" i="5"/>
  <c r="P92" i="5" s="1"/>
  <c r="U92" i="5" s="1"/>
  <c r="W92" i="5" s="1"/>
  <c r="O396" i="5"/>
  <c r="P396" i="5" s="1"/>
  <c r="U396" i="5" s="1"/>
  <c r="W396" i="5" s="1"/>
  <c r="O192" i="5"/>
  <c r="P192" i="5" s="1"/>
  <c r="O230" i="5"/>
  <c r="P230" i="5" s="1"/>
  <c r="U230" i="5" s="1"/>
  <c r="W230" i="5" s="1"/>
  <c r="O283" i="5"/>
  <c r="P283" i="5" s="1"/>
  <c r="U283" i="5" s="1"/>
  <c r="W283" i="5" s="1"/>
  <c r="O332" i="5"/>
  <c r="P332" i="5" s="1"/>
  <c r="U332" i="5" s="1"/>
  <c r="W332" i="5" s="1"/>
  <c r="O411" i="5"/>
  <c r="P411" i="5" s="1"/>
  <c r="U411" i="5" s="1"/>
  <c r="W411" i="5" s="1"/>
  <c r="O429" i="5"/>
  <c r="P429" i="5" s="1"/>
  <c r="U429" i="5" s="1"/>
  <c r="W429" i="5" s="1"/>
  <c r="O521" i="5"/>
  <c r="P521" i="5" s="1"/>
  <c r="U521" i="5" s="1"/>
  <c r="W521" i="5" s="1"/>
  <c r="O637" i="5"/>
  <c r="P637" i="5" s="1"/>
  <c r="U637" i="5" s="1"/>
  <c r="W637" i="5" s="1"/>
  <c r="O456" i="5"/>
  <c r="P456" i="5" s="1"/>
  <c r="U456" i="5" s="1"/>
  <c r="W456" i="5" s="1"/>
  <c r="O469" i="5"/>
  <c r="P469" i="5" s="1"/>
  <c r="U469" i="5" s="1"/>
  <c r="W469" i="5" s="1"/>
  <c r="O591" i="5"/>
  <c r="P591" i="5" s="1"/>
  <c r="O603" i="5"/>
  <c r="P603" i="5" s="1"/>
  <c r="U603" i="5" s="1"/>
  <c r="W603" i="5" s="1"/>
  <c r="O759" i="5"/>
  <c r="P759" i="5" s="1"/>
  <c r="O58" i="5"/>
  <c r="P58" i="5" s="1"/>
  <c r="U58" i="5" s="1"/>
  <c r="W58" i="5" s="1"/>
  <c r="O5" i="5"/>
  <c r="P5" i="5" s="1"/>
  <c r="U5" i="5" s="1"/>
  <c r="W5" i="5" s="1"/>
  <c r="O95" i="5"/>
  <c r="P95" i="5" s="1"/>
  <c r="O231" i="5"/>
  <c r="P231" i="5" s="1"/>
  <c r="U231" i="5" s="1"/>
  <c r="W231" i="5" s="1"/>
  <c r="O386" i="5"/>
  <c r="P386" i="5" s="1"/>
  <c r="U386" i="5" s="1"/>
  <c r="W386" i="5" s="1"/>
  <c r="Z57" i="5"/>
  <c r="Z675" i="5"/>
  <c r="Z192" i="5"/>
  <c r="Z270" i="5"/>
  <c r="Z371" i="5"/>
  <c r="Z646" i="5"/>
  <c r="Z677" i="5"/>
  <c r="Z812" i="5"/>
  <c r="Z314" i="5"/>
  <c r="Z419" i="5"/>
  <c r="Z610" i="5"/>
  <c r="Z709" i="5"/>
  <c r="J357" i="5"/>
  <c r="K357" i="5" s="1"/>
  <c r="J445" i="5"/>
  <c r="K445" i="5" s="1"/>
  <c r="Z398" i="5"/>
  <c r="Z449" i="5"/>
  <c r="Z517" i="5"/>
  <c r="Z532" i="5"/>
  <c r="Z752" i="5"/>
  <c r="J264" i="5"/>
  <c r="K264" i="5" s="1"/>
  <c r="Z158" i="5"/>
  <c r="Z289" i="5"/>
  <c r="Z382" i="5"/>
  <c r="Z396" i="5"/>
  <c r="Z773" i="5"/>
  <c r="Z854" i="5"/>
  <c r="R2" i="6"/>
  <c r="S2" i="6"/>
  <c r="Z592" i="5"/>
  <c r="Z874" i="5"/>
  <c r="J112" i="5"/>
  <c r="K112" i="5" s="1"/>
  <c r="Z112" i="5"/>
  <c r="J333" i="5"/>
  <c r="K333" i="5" s="1"/>
  <c r="Z333" i="5"/>
  <c r="J343" i="5"/>
  <c r="K343" i="5" s="1"/>
  <c r="J384" i="5"/>
  <c r="K384" i="5" s="1"/>
  <c r="Z384" i="5"/>
  <c r="J626" i="5"/>
  <c r="K626" i="5" s="1"/>
  <c r="Z209" i="5"/>
  <c r="J88" i="5"/>
  <c r="K88" i="5" s="1"/>
  <c r="Z88" i="5"/>
  <c r="J216" i="5"/>
  <c r="K216" i="5" s="1"/>
  <c r="Z216" i="5"/>
  <c r="J233" i="5"/>
  <c r="K233" i="5" s="1"/>
  <c r="J253" i="5"/>
  <c r="K253" i="5" s="1"/>
  <c r="Z253" i="5"/>
  <c r="J575" i="5"/>
  <c r="K575" i="5" s="1"/>
  <c r="J732" i="5"/>
  <c r="K732" i="5" s="1"/>
  <c r="Z12" i="5"/>
  <c r="Z825" i="5"/>
  <c r="J558" i="5"/>
  <c r="K558" i="5" s="1"/>
  <c r="Z558" i="5"/>
  <c r="J739" i="5"/>
  <c r="K739" i="5" s="1"/>
  <c r="Z401" i="5"/>
  <c r="Z555" i="5"/>
  <c r="Z679" i="5"/>
  <c r="J85" i="5"/>
  <c r="K85" i="5" s="1"/>
  <c r="J840" i="5"/>
  <c r="K840" i="5" s="1"/>
  <c r="Z840" i="5"/>
  <c r="J852" i="5"/>
  <c r="K852" i="5" s="1"/>
  <c r="Z852" i="5"/>
  <c r="Z350" i="5"/>
  <c r="Z737" i="5"/>
  <c r="J827" i="5"/>
  <c r="K827" i="5" s="1"/>
  <c r="Z827" i="5"/>
  <c r="Z657" i="5"/>
  <c r="J297" i="5"/>
  <c r="K297" i="5" s="1"/>
  <c r="Z297" i="5"/>
  <c r="J213" i="5"/>
  <c r="K213" i="5" s="1"/>
  <c r="Z213" i="5"/>
  <c r="J572" i="5"/>
  <c r="K572" i="5" s="1"/>
  <c r="J52" i="5"/>
  <c r="K52" i="5" s="1"/>
  <c r="Z52" i="5"/>
  <c r="J90" i="5"/>
  <c r="K90" i="5" s="1"/>
  <c r="J712" i="5"/>
  <c r="K712" i="5" s="1"/>
  <c r="Z712" i="5"/>
  <c r="J25" i="5"/>
  <c r="K25" i="5" s="1"/>
  <c r="J782" i="5"/>
  <c r="K782" i="5" s="1"/>
  <c r="Z782" i="5"/>
  <c r="Z680" i="5"/>
  <c r="Z722" i="5"/>
  <c r="Z68" i="5"/>
  <c r="J68" i="5"/>
  <c r="K68" i="5" s="1"/>
  <c r="J292" i="5"/>
  <c r="K292" i="5" s="1"/>
  <c r="Z292" i="5"/>
  <c r="J612" i="5"/>
  <c r="K612" i="5" s="1"/>
  <c r="Z612" i="5"/>
  <c r="J810" i="5"/>
  <c r="K810" i="5" s="1"/>
  <c r="Z810" i="5"/>
  <c r="Z850" i="5"/>
  <c r="J11" i="5"/>
  <c r="K11" i="5" s="1"/>
  <c r="Z11" i="5"/>
  <c r="J200" i="5"/>
  <c r="K200" i="5" s="1"/>
  <c r="Z200" i="5"/>
  <c r="J205" i="5"/>
  <c r="K205" i="5" s="1"/>
  <c r="Z205" i="5"/>
  <c r="J673" i="5"/>
  <c r="K673" i="5" s="1"/>
  <c r="Z673" i="5"/>
  <c r="J757" i="5"/>
  <c r="K757" i="5" s="1"/>
  <c r="Z757" i="5"/>
  <c r="J636" i="5"/>
  <c r="K636" i="5" s="1"/>
  <c r="Z636" i="5"/>
  <c r="J162" i="5"/>
  <c r="K162" i="5" s="1"/>
  <c r="Z162" i="5"/>
  <c r="J500" i="5"/>
  <c r="K500" i="5" s="1"/>
  <c r="Z5" i="5"/>
  <c r="J206" i="5"/>
  <c r="K206" i="5" s="1"/>
  <c r="Z206" i="5"/>
  <c r="J577" i="5"/>
  <c r="K577" i="5" s="1"/>
  <c r="Z577" i="5"/>
  <c r="Z361" i="5"/>
  <c r="Z565" i="5"/>
  <c r="J310" i="5"/>
  <c r="K310" i="5" s="1"/>
  <c r="Z310" i="5"/>
  <c r="J275" i="5"/>
  <c r="K275" i="5" s="1"/>
  <c r="Z275" i="5"/>
  <c r="J470" i="5"/>
  <c r="K470" i="5" s="1"/>
  <c r="Z470" i="5"/>
  <c r="J707" i="5"/>
  <c r="K707" i="5" s="1"/>
  <c r="Z707" i="5"/>
  <c r="J446" i="5"/>
  <c r="K446" i="5" s="1"/>
  <c r="Z446" i="5"/>
  <c r="J377" i="5"/>
  <c r="K377" i="5" s="1"/>
  <c r="Z377" i="5"/>
  <c r="Z554" i="5"/>
  <c r="J554" i="5"/>
  <c r="K554" i="5" s="1"/>
  <c r="Z456" i="5"/>
  <c r="J241" i="5"/>
  <c r="K241" i="5" s="1"/>
  <c r="Z241" i="5"/>
  <c r="J656" i="5"/>
  <c r="K656" i="5" s="1"/>
  <c r="Z656" i="5"/>
  <c r="J779" i="5"/>
  <c r="K779" i="5" s="1"/>
  <c r="Z779" i="5"/>
  <c r="J359" i="5"/>
  <c r="K359" i="5" s="1"/>
  <c r="Z359" i="5"/>
  <c r="J82" i="5"/>
  <c r="K82" i="5" s="1"/>
  <c r="Z82" i="5"/>
  <c r="J454" i="5"/>
  <c r="K454" i="5" s="1"/>
  <c r="Z454" i="5"/>
  <c r="J178" i="5"/>
  <c r="K178" i="5" s="1"/>
  <c r="J540" i="5"/>
  <c r="K540" i="5" s="1"/>
  <c r="Z540" i="5"/>
  <c r="J724" i="5"/>
  <c r="K724" i="5" s="1"/>
  <c r="Z724" i="5"/>
  <c r="J813" i="5"/>
  <c r="K813" i="5" s="1"/>
  <c r="Z813" i="5"/>
  <c r="Z315" i="5"/>
  <c r="Z321" i="5"/>
  <c r="Z568" i="5"/>
  <c r="Z742" i="5"/>
  <c r="Z236" i="5"/>
  <c r="Z248" i="5"/>
  <c r="Z80" i="5"/>
  <c r="Z122" i="5"/>
  <c r="Z180" i="5"/>
  <c r="Z690" i="5"/>
  <c r="Z862" i="5"/>
  <c r="Z148" i="5"/>
  <c r="Z225" i="5"/>
  <c r="Z266" i="5"/>
  <c r="Z299" i="5"/>
  <c r="J18" i="5"/>
  <c r="K18" i="5" s="1"/>
  <c r="J534" i="5"/>
  <c r="K534" i="5" s="1"/>
  <c r="J746" i="5"/>
  <c r="K746" i="5" s="1"/>
  <c r="Z7" i="5"/>
  <c r="Z291" i="5"/>
  <c r="Z518" i="5"/>
  <c r="Z821" i="5"/>
  <c r="Z826" i="5"/>
  <c r="Z834" i="5"/>
  <c r="Z427" i="5"/>
  <c r="Z86" i="5"/>
  <c r="Z394" i="5"/>
  <c r="Z504" i="5"/>
  <c r="Z278" i="5"/>
  <c r="Z312" i="5"/>
  <c r="Z381" i="5"/>
  <c r="I13" i="5"/>
  <c r="J13" i="5" s="1"/>
  <c r="K13" i="5" s="1"/>
  <c r="AC13" i="5"/>
  <c r="AF13" i="5"/>
  <c r="Z19" i="5"/>
  <c r="J19" i="5"/>
  <c r="K19" i="5" s="1"/>
  <c r="Z69" i="5"/>
  <c r="J69" i="5"/>
  <c r="K69" i="5" s="1"/>
  <c r="J212" i="5"/>
  <c r="K212" i="5" s="1"/>
  <c r="Z212" i="5"/>
  <c r="AC247" i="5"/>
  <c r="I247" i="5"/>
  <c r="Z681" i="5"/>
  <c r="J30" i="5"/>
  <c r="K30" i="5" s="1"/>
  <c r="Z30" i="5"/>
  <c r="I337" i="5"/>
  <c r="J337" i="5" s="1"/>
  <c r="K337" i="5" s="1"/>
  <c r="AF337" i="5"/>
  <c r="AC337" i="5"/>
  <c r="J876" i="5"/>
  <c r="K876" i="5" s="1"/>
  <c r="J15" i="5"/>
  <c r="K15" i="5" s="1"/>
  <c r="Z15" i="5"/>
  <c r="AF51" i="5"/>
  <c r="I51" i="5"/>
  <c r="AC51" i="5"/>
  <c r="I327" i="5"/>
  <c r="J327" i="5" s="1"/>
  <c r="K327" i="5" s="1"/>
  <c r="AF327" i="5"/>
  <c r="AC327" i="5"/>
  <c r="Z599" i="5"/>
  <c r="J599" i="5"/>
  <c r="K599" i="5" s="1"/>
  <c r="Z744" i="5"/>
  <c r="J744" i="5"/>
  <c r="K744" i="5" s="1"/>
  <c r="O321" i="5"/>
  <c r="P321" i="5" s="1"/>
  <c r="U321" i="5" s="1"/>
  <c r="W321" i="5" s="1"/>
  <c r="I79" i="5"/>
  <c r="J79" i="5" s="1"/>
  <c r="K79" i="5" s="1"/>
  <c r="Z256" i="5"/>
  <c r="Z318" i="5"/>
  <c r="J267" i="5"/>
  <c r="K267" i="5" s="1"/>
  <c r="Z267" i="5"/>
  <c r="O287" i="5"/>
  <c r="P287" i="5" s="1"/>
  <c r="U287" i="5" s="1"/>
  <c r="W287" i="5" s="1"/>
  <c r="J373" i="5"/>
  <c r="K373" i="5" s="1"/>
  <c r="Z373" i="5"/>
  <c r="J643" i="5"/>
  <c r="K643" i="5" s="1"/>
  <c r="Z643" i="5"/>
  <c r="Z143" i="5"/>
  <c r="AF256" i="5"/>
  <c r="AC256" i="5"/>
  <c r="O258" i="5"/>
  <c r="P258" i="5" s="1"/>
  <c r="U258" i="5" s="1"/>
  <c r="W258" i="5" s="1"/>
  <c r="J277" i="5"/>
  <c r="K277" i="5" s="1"/>
  <c r="Z277" i="5"/>
  <c r="J581" i="5"/>
  <c r="K581" i="5" s="1"/>
  <c r="Z581" i="5"/>
  <c r="J499" i="5"/>
  <c r="K499" i="5" s="1"/>
  <c r="Z499" i="5"/>
  <c r="Z402" i="5"/>
  <c r="I561" i="5"/>
  <c r="J561" i="5" s="1"/>
  <c r="K561" i="5" s="1"/>
  <c r="AF561" i="5"/>
  <c r="AC561" i="5"/>
  <c r="I635" i="5"/>
  <c r="AC635" i="5"/>
  <c r="AC402" i="5"/>
  <c r="I78" i="5"/>
  <c r="AF78" i="5"/>
  <c r="AC78" i="5"/>
  <c r="O102" i="5"/>
  <c r="P102" i="5" s="1"/>
  <c r="U102" i="5" s="1"/>
  <c r="W102" i="5" s="1"/>
  <c r="J171" i="5"/>
  <c r="K171" i="5" s="1"/>
  <c r="I177" i="5"/>
  <c r="J177" i="5" s="1"/>
  <c r="K177" i="5" s="1"/>
  <c r="AC177" i="5"/>
  <c r="AF177" i="5"/>
  <c r="U255" i="5"/>
  <c r="W255" i="5" s="1"/>
  <c r="J758" i="5"/>
  <c r="K758" i="5" s="1"/>
  <c r="Z758" i="5"/>
  <c r="AF402" i="5"/>
  <c r="I31" i="5"/>
  <c r="J31" i="5" s="1"/>
  <c r="K31" i="5" s="1"/>
  <c r="AF31" i="5"/>
  <c r="AF253" i="5"/>
  <c r="AC253" i="5"/>
  <c r="I533" i="5"/>
  <c r="AC533" i="5"/>
  <c r="AF533" i="5"/>
  <c r="AF635" i="5"/>
  <c r="J97" i="5"/>
  <c r="K97" i="5" s="1"/>
  <c r="Z97" i="5"/>
  <c r="J431" i="5"/>
  <c r="K431" i="5" s="1"/>
  <c r="Z431" i="5"/>
  <c r="J319" i="5"/>
  <c r="K319" i="5" s="1"/>
  <c r="Z319" i="5"/>
  <c r="J10" i="5"/>
  <c r="K10" i="5" s="1"/>
  <c r="Z10" i="5"/>
  <c r="I3" i="5"/>
  <c r="J3" i="5" s="1"/>
  <c r="K3" i="5" s="1"/>
  <c r="W3" i="5" s="1"/>
  <c r="AF3" i="5"/>
  <c r="Z55" i="5"/>
  <c r="J55" i="5"/>
  <c r="K55" i="5" s="1"/>
  <c r="J75" i="5"/>
  <c r="K75" i="5" s="1"/>
  <c r="Z75" i="5"/>
  <c r="J284" i="5"/>
  <c r="K284" i="5" s="1"/>
  <c r="Z284" i="5"/>
  <c r="Z150" i="5"/>
  <c r="J150" i="5"/>
  <c r="K150" i="5" s="1"/>
  <c r="AF79" i="5"/>
  <c r="AF247" i="5"/>
  <c r="AC19" i="5"/>
  <c r="AF19" i="5"/>
  <c r="J497" i="5"/>
  <c r="K497" i="5" s="1"/>
  <c r="Z497" i="5"/>
  <c r="AC11" i="5"/>
  <c r="I103" i="5"/>
  <c r="J103" i="5" s="1"/>
  <c r="K103" i="5" s="1"/>
  <c r="I698" i="5"/>
  <c r="AF698" i="5"/>
  <c r="AC698" i="5"/>
  <c r="I798" i="5"/>
  <c r="Z498" i="5"/>
  <c r="AC484" i="5"/>
  <c r="I484" i="5"/>
  <c r="J484" i="5" s="1"/>
  <c r="K484" i="5" s="1"/>
  <c r="AF668" i="5"/>
  <c r="AC668" i="5"/>
  <c r="U749" i="5"/>
  <c r="W749" i="5" s="1"/>
  <c r="O816" i="5"/>
  <c r="P816" i="5" s="1"/>
  <c r="U816" i="5" s="1"/>
  <c r="W816" i="5" s="1"/>
  <c r="O875" i="5"/>
  <c r="P875" i="5" s="1"/>
  <c r="U875" i="5" s="1"/>
  <c r="W875" i="5" s="1"/>
  <c r="AC103" i="5"/>
  <c r="AF181" i="5"/>
  <c r="Z695" i="5"/>
  <c r="J412" i="5"/>
  <c r="K412" i="5" s="1"/>
  <c r="I668" i="5"/>
  <c r="AC819" i="5"/>
  <c r="I819" i="5"/>
  <c r="Z866" i="5"/>
  <c r="J866" i="5"/>
  <c r="K866" i="5" s="1"/>
  <c r="AC695" i="5"/>
  <c r="U406" i="5"/>
  <c r="W406" i="5" s="1"/>
  <c r="J688" i="5"/>
  <c r="K688" i="5" s="1"/>
  <c r="Z688" i="5"/>
  <c r="AC153" i="5"/>
  <c r="Z223" i="5"/>
  <c r="AC434" i="5"/>
  <c r="AF695" i="5"/>
  <c r="I461" i="5"/>
  <c r="J461" i="5" s="1"/>
  <c r="K461" i="5" s="1"/>
  <c r="AF434" i="5"/>
  <c r="J792" i="5"/>
  <c r="K792" i="5" s="1"/>
  <c r="Z792" i="5"/>
  <c r="J749" i="5"/>
  <c r="K749" i="5" s="1"/>
  <c r="Z749" i="5"/>
  <c r="AC24" i="5"/>
  <c r="Z116" i="5"/>
  <c r="I72" i="5"/>
  <c r="I539" i="5"/>
  <c r="AF539" i="5"/>
  <c r="AC539" i="5"/>
  <c r="O867" i="5"/>
  <c r="P867" i="5" s="1"/>
  <c r="U867" i="5" s="1"/>
  <c r="W867" i="5" s="1"/>
  <c r="AC798" i="5"/>
  <c r="Z157" i="5"/>
  <c r="J338" i="5"/>
  <c r="K338" i="5" s="1"/>
  <c r="Z338" i="5"/>
  <c r="I455" i="5"/>
  <c r="O703" i="5"/>
  <c r="P703" i="5" s="1"/>
  <c r="U703" i="5" s="1"/>
  <c r="W703" i="5" s="1"/>
  <c r="AF24" i="5"/>
  <c r="I442" i="5"/>
  <c r="AF442" i="5"/>
  <c r="AF120" i="5"/>
  <c r="Z138" i="5"/>
  <c r="I589" i="5"/>
  <c r="AC589" i="5"/>
  <c r="O800" i="5"/>
  <c r="P800" i="5" s="1"/>
  <c r="U800" i="5" s="1"/>
  <c r="W800" i="5" s="1"/>
  <c r="AC845" i="5"/>
  <c r="AF845" i="5"/>
  <c r="Z120" i="5"/>
  <c r="AC138" i="5"/>
  <c r="AF138" i="5"/>
  <c r="Z323" i="5"/>
  <c r="AF549" i="5"/>
  <c r="I845" i="5"/>
  <c r="O764" i="5"/>
  <c r="P764" i="5" s="1"/>
  <c r="U764" i="5" s="1"/>
  <c r="W764" i="5" s="1"/>
  <c r="Z190" i="5"/>
  <c r="Z84" i="5"/>
  <c r="Z175" i="5"/>
  <c r="W7" i="5"/>
  <c r="Z6" i="5"/>
  <c r="Z67" i="5"/>
  <c r="Z159" i="5"/>
  <c r="Z111" i="5"/>
  <c r="Z71" i="5"/>
  <c r="AF125" i="5"/>
  <c r="AC125" i="5"/>
  <c r="Z218" i="5"/>
  <c r="O223" i="5"/>
  <c r="P223" i="5" s="1"/>
  <c r="U223" i="5" s="1"/>
  <c r="W223" i="5" s="1"/>
  <c r="O261" i="5"/>
  <c r="P261" i="5" s="1"/>
  <c r="U261" i="5" s="1"/>
  <c r="W261" i="5" s="1"/>
  <c r="AC262" i="5"/>
  <c r="AF316" i="5"/>
  <c r="AC316" i="5"/>
  <c r="O336" i="5"/>
  <c r="P336" i="5" s="1"/>
  <c r="U336" i="5" s="1"/>
  <c r="W336" i="5" s="1"/>
  <c r="Z370" i="5"/>
  <c r="Z406" i="5"/>
  <c r="O208" i="5"/>
  <c r="P208" i="5" s="1"/>
  <c r="U208" i="5" s="1"/>
  <c r="W208" i="5" s="1"/>
  <c r="O245" i="5"/>
  <c r="P245" i="5" s="1"/>
  <c r="U245" i="5" s="1"/>
  <c r="W245" i="5" s="1"/>
  <c r="Z254" i="5"/>
  <c r="AC356" i="5"/>
  <c r="AF356" i="5"/>
  <c r="O3" i="5"/>
  <c r="P3" i="5" s="1"/>
  <c r="U3" i="5" s="1"/>
  <c r="O30" i="5"/>
  <c r="P30" i="5" s="1"/>
  <c r="U30" i="5" s="1"/>
  <c r="W30" i="5" s="1"/>
  <c r="O56" i="5"/>
  <c r="P56" i="5" s="1"/>
  <c r="U56" i="5" s="1"/>
  <c r="W56" i="5" s="1"/>
  <c r="Z104" i="5"/>
  <c r="AF211" i="5"/>
  <c r="AC664" i="5"/>
  <c r="AF664" i="5"/>
  <c r="AF145" i="5"/>
  <c r="AF155" i="5"/>
  <c r="O171" i="5"/>
  <c r="P171" i="5" s="1"/>
  <c r="U171" i="5" s="1"/>
  <c r="W171" i="5" s="1"/>
  <c r="U180" i="5"/>
  <c r="W180" i="5" s="1"/>
  <c r="AC196" i="5"/>
  <c r="AF252" i="5"/>
  <c r="AC252" i="5"/>
  <c r="O264" i="5"/>
  <c r="P264" i="5" s="1"/>
  <c r="U264" i="5" s="1"/>
  <c r="W264" i="5" s="1"/>
  <c r="Z380" i="5"/>
  <c r="AF670" i="5"/>
  <c r="AC670" i="5"/>
  <c r="AC76" i="5"/>
  <c r="AF76" i="5"/>
  <c r="O130" i="5"/>
  <c r="P130" i="5" s="1"/>
  <c r="U130" i="5" s="1"/>
  <c r="W130" i="5" s="1"/>
  <c r="AF163" i="5"/>
  <c r="AC163" i="5"/>
  <c r="AF175" i="5"/>
  <c r="AC175" i="5"/>
  <c r="AF121" i="5"/>
  <c r="AC121" i="5"/>
  <c r="AF133" i="5"/>
  <c r="AC133" i="5"/>
  <c r="Z134" i="5"/>
  <c r="O207" i="5"/>
  <c r="P207" i="5" s="1"/>
  <c r="U207" i="5" s="1"/>
  <c r="W207" i="5" s="1"/>
  <c r="Z208" i="5"/>
  <c r="O228" i="5"/>
  <c r="P228" i="5" s="1"/>
  <c r="U228" i="5" s="1"/>
  <c r="W228" i="5" s="1"/>
  <c r="U234" i="5"/>
  <c r="W234" i="5" s="1"/>
  <c r="O234" i="5"/>
  <c r="P234" i="5" s="1"/>
  <c r="O376" i="5"/>
  <c r="P376" i="5" s="1"/>
  <c r="U376" i="5"/>
  <c r="W376" i="5" s="1"/>
  <c r="AF379" i="5"/>
  <c r="AC379" i="5"/>
  <c r="O430" i="5"/>
  <c r="P430" i="5" s="1"/>
  <c r="U430" i="5" s="1"/>
  <c r="W430" i="5" s="1"/>
  <c r="O53" i="5"/>
  <c r="P53" i="5" s="1"/>
  <c r="U53" i="5" s="1"/>
  <c r="W53" i="5" s="1"/>
  <c r="O88" i="5"/>
  <c r="P88" i="5" s="1"/>
  <c r="U88" i="5" s="1"/>
  <c r="W88" i="5" s="1"/>
  <c r="Z164" i="5"/>
  <c r="O184" i="5"/>
  <c r="P184" i="5" s="1"/>
  <c r="U184" i="5" s="1"/>
  <c r="W184" i="5" s="1"/>
  <c r="AF262" i="5"/>
  <c r="U15" i="5"/>
  <c r="W15" i="5" s="1"/>
  <c r="AF91" i="5"/>
  <c r="AF21" i="5"/>
  <c r="AC21" i="5"/>
  <c r="AF42" i="5"/>
  <c r="O84" i="5"/>
  <c r="P84" i="5" s="1"/>
  <c r="U84" i="5" s="1"/>
  <c r="W84" i="5" s="1"/>
  <c r="O87" i="5"/>
  <c r="P87" i="5" s="1"/>
  <c r="U87" i="5" s="1"/>
  <c r="W87" i="5" s="1"/>
  <c r="AF89" i="5"/>
  <c r="AC89" i="5"/>
  <c r="O100" i="5"/>
  <c r="P100" i="5" s="1"/>
  <c r="U100" i="5" s="1"/>
  <c r="W100" i="5" s="1"/>
  <c r="Z135" i="5"/>
  <c r="O168" i="5"/>
  <c r="P168" i="5" s="1"/>
  <c r="U168" i="5" s="1"/>
  <c r="W168" i="5" s="1"/>
  <c r="AF307" i="5"/>
  <c r="AC307" i="5"/>
  <c r="Z346" i="5"/>
  <c r="Z505" i="5"/>
  <c r="AF523" i="5"/>
  <c r="AC523" i="5"/>
  <c r="O527" i="5"/>
  <c r="P527" i="5" s="1"/>
  <c r="U527" i="5" s="1"/>
  <c r="W527" i="5" s="1"/>
  <c r="O229" i="5"/>
  <c r="P229" i="5" s="1"/>
  <c r="U229" i="5" s="1"/>
  <c r="W229" i="5" s="1"/>
  <c r="O252" i="5"/>
  <c r="P252" i="5" s="1"/>
  <c r="U252" i="5" s="1"/>
  <c r="W252" i="5" s="1"/>
  <c r="AF276" i="5"/>
  <c r="AC276" i="5"/>
  <c r="AF344" i="5"/>
  <c r="AC344" i="5"/>
  <c r="AF146" i="5"/>
  <c r="AF92" i="5"/>
  <c r="AC92" i="5"/>
  <c r="AF191" i="5"/>
  <c r="AC191" i="5"/>
  <c r="AF198" i="5"/>
  <c r="AC198" i="5"/>
  <c r="Z355" i="5"/>
  <c r="Z832" i="5"/>
  <c r="AF17" i="5"/>
  <c r="AC17" i="5"/>
  <c r="U36" i="5"/>
  <c r="W36" i="5" s="1"/>
  <c r="U44" i="5"/>
  <c r="W44" i="5" s="1"/>
  <c r="O60" i="5"/>
  <c r="P60" i="5" s="1"/>
  <c r="U60" i="5" s="1"/>
  <c r="W60" i="5" s="1"/>
  <c r="Z62" i="5"/>
  <c r="AF71" i="5"/>
  <c r="AC71" i="5"/>
  <c r="O118" i="5"/>
  <c r="P118" i="5" s="1"/>
  <c r="U118" i="5" s="1"/>
  <c r="W118" i="5" s="1"/>
  <c r="Z156" i="5"/>
  <c r="AF159" i="5"/>
  <c r="AC159" i="5"/>
  <c r="Z176" i="5"/>
  <c r="AF190" i="5"/>
  <c r="AC190" i="5"/>
  <c r="O202" i="5"/>
  <c r="P202" i="5" s="1"/>
  <c r="U202" i="5" s="1"/>
  <c r="W202" i="5" s="1"/>
  <c r="AF230" i="5"/>
  <c r="AC238" i="5"/>
  <c r="Z268" i="5"/>
  <c r="O285" i="5"/>
  <c r="P285" i="5" s="1"/>
  <c r="U285" i="5" s="1"/>
  <c r="W285" i="5" s="1"/>
  <c r="AF354" i="5"/>
  <c r="AC354" i="5"/>
  <c r="AC397" i="5"/>
  <c r="AF397" i="5"/>
  <c r="Z464" i="5"/>
  <c r="O37" i="5"/>
  <c r="P37" i="5" s="1"/>
  <c r="U37" i="5" s="1"/>
  <c r="W37" i="5" s="1"/>
  <c r="O55" i="5"/>
  <c r="P55" i="5" s="1"/>
  <c r="U55" i="5" s="1"/>
  <c r="W55" i="5" s="1"/>
  <c r="Z24" i="5"/>
  <c r="AC31" i="5"/>
  <c r="AF44" i="5"/>
  <c r="AC44" i="5"/>
  <c r="AF54" i="5"/>
  <c r="AC54" i="5"/>
  <c r="AF60" i="5"/>
  <c r="AC60" i="5"/>
  <c r="Z73" i="5"/>
  <c r="O83" i="5"/>
  <c r="P83" i="5" s="1"/>
  <c r="U83" i="5" s="1"/>
  <c r="W83" i="5" s="1"/>
  <c r="Z101" i="5"/>
  <c r="AF144" i="5"/>
  <c r="AC144" i="5"/>
  <c r="Z217" i="5"/>
  <c r="Z390" i="5"/>
  <c r="O513" i="5"/>
  <c r="P513" i="5" s="1"/>
  <c r="U513" i="5" s="1"/>
  <c r="W513" i="5" s="1"/>
  <c r="O6" i="5"/>
  <c r="P6" i="5" s="1"/>
  <c r="U6" i="5" s="1"/>
  <c r="W6" i="5" s="1"/>
  <c r="AF25" i="5"/>
  <c r="AC25" i="5"/>
  <c r="AC27" i="5"/>
  <c r="AF46" i="5"/>
  <c r="AC46" i="5"/>
  <c r="AF56" i="5"/>
  <c r="AC56" i="5"/>
  <c r="U61" i="5"/>
  <c r="W61" i="5" s="1"/>
  <c r="AC73" i="5"/>
  <c r="U94" i="5"/>
  <c r="W94" i="5" s="1"/>
  <c r="O129" i="5"/>
  <c r="P129" i="5" s="1"/>
  <c r="U129" i="5" s="1"/>
  <c r="W129" i="5" s="1"/>
  <c r="AC217" i="5"/>
  <c r="AF222" i="5"/>
  <c r="AC222" i="5"/>
  <c r="AC230" i="5"/>
  <c r="AF231" i="5"/>
  <c r="O472" i="5"/>
  <c r="P472" i="5" s="1"/>
  <c r="U472" i="5" s="1"/>
  <c r="W472" i="5" s="1"/>
  <c r="Z77" i="5"/>
  <c r="O41" i="5"/>
  <c r="P41" i="5" s="1"/>
  <c r="U41" i="5" s="1"/>
  <c r="W41" i="5" s="1"/>
  <c r="AC18" i="5"/>
  <c r="AF29" i="5"/>
  <c r="AC29" i="5"/>
  <c r="Z46" i="5"/>
  <c r="AF50" i="5"/>
  <c r="AC50" i="5"/>
  <c r="Z70" i="5"/>
  <c r="AF73" i="5"/>
  <c r="U108" i="5"/>
  <c r="W108" i="5" s="1"/>
  <c r="AF124" i="5"/>
  <c r="AF142" i="5"/>
  <c r="AC156" i="5"/>
  <c r="AF195" i="5"/>
  <c r="AF215" i="5"/>
  <c r="AC215" i="5"/>
  <c r="AF217" i="5"/>
  <c r="Z222" i="5"/>
  <c r="AF235" i="5"/>
  <c r="AC235" i="5"/>
  <c r="O277" i="5"/>
  <c r="P277" i="5" s="1"/>
  <c r="U277" i="5" s="1"/>
  <c r="W277" i="5" s="1"/>
  <c r="U280" i="5"/>
  <c r="W280" i="5" s="1"/>
  <c r="O11" i="5"/>
  <c r="P11" i="5" s="1"/>
  <c r="U11" i="5" s="1"/>
  <c r="W11" i="5" s="1"/>
  <c r="AF18" i="5"/>
  <c r="AF33" i="5"/>
  <c r="AC33" i="5"/>
  <c r="AF48" i="5"/>
  <c r="AC48" i="5"/>
  <c r="AF52" i="5"/>
  <c r="AC52" i="5"/>
  <c r="U57" i="5"/>
  <c r="W57" i="5" s="1"/>
  <c r="Z61" i="5"/>
  <c r="AC63" i="5"/>
  <c r="O119" i="5"/>
  <c r="P119" i="5" s="1"/>
  <c r="U119" i="5" s="1"/>
  <c r="W119" i="5" s="1"/>
  <c r="AC145" i="5"/>
  <c r="AC146" i="5"/>
  <c r="O149" i="5"/>
  <c r="P149" i="5" s="1"/>
  <c r="U149" i="5" s="1"/>
  <c r="W149" i="5" s="1"/>
  <c r="U150" i="5"/>
  <c r="W150" i="5" s="1"/>
  <c r="AF156" i="5"/>
  <c r="AF160" i="5"/>
  <c r="AC161" i="5"/>
  <c r="O200" i="5"/>
  <c r="P200" i="5" s="1"/>
  <c r="U200" i="5" s="1"/>
  <c r="W200" i="5" s="1"/>
  <c r="AC243" i="5"/>
  <c r="AF243" i="5"/>
  <c r="O372" i="5"/>
  <c r="P372" i="5" s="1"/>
  <c r="U372" i="5" s="1"/>
  <c r="W372" i="5" s="1"/>
  <c r="O389" i="5"/>
  <c r="P389" i="5" s="1"/>
  <c r="U389" i="5"/>
  <c r="W389" i="5" s="1"/>
  <c r="Z66" i="5"/>
  <c r="U192" i="5"/>
  <c r="W192" i="5" s="1"/>
  <c r="O199" i="5"/>
  <c r="P199" i="5" s="1"/>
  <c r="U199" i="5" s="1"/>
  <c r="W199" i="5" s="1"/>
  <c r="Z207" i="5"/>
  <c r="O476" i="5"/>
  <c r="P476" i="5" s="1"/>
  <c r="U476" i="5" s="1"/>
  <c r="W476" i="5" s="1"/>
  <c r="Z20" i="5"/>
  <c r="U34" i="5"/>
  <c r="W34" i="5" s="1"/>
  <c r="O46" i="5"/>
  <c r="P46" i="5" s="1"/>
  <c r="U46" i="5" s="1"/>
  <c r="W46" i="5" s="1"/>
  <c r="AC86" i="5"/>
  <c r="AF86" i="5"/>
  <c r="Z98" i="5"/>
  <c r="Z114" i="5"/>
  <c r="AF129" i="5"/>
  <c r="AC129" i="5"/>
  <c r="AC141" i="5"/>
  <c r="AC155" i="5"/>
  <c r="AF194" i="5"/>
  <c r="AC194" i="5"/>
  <c r="AC216" i="5"/>
  <c r="Z227" i="5"/>
  <c r="Z295" i="5"/>
  <c r="O329" i="5"/>
  <c r="P329" i="5" s="1"/>
  <c r="U329" i="5" s="1"/>
  <c r="W329" i="5" s="1"/>
  <c r="Z617" i="5"/>
  <c r="O22" i="5"/>
  <c r="P22" i="5" s="1"/>
  <c r="U22" i="5" s="1"/>
  <c r="W22" i="5" s="1"/>
  <c r="Z33" i="5"/>
  <c r="U105" i="5"/>
  <c r="W105" i="5" s="1"/>
  <c r="U226" i="5"/>
  <c r="W226" i="5" s="1"/>
  <c r="O93" i="5"/>
  <c r="P93" i="5" s="1"/>
  <c r="U93" i="5" s="1"/>
  <c r="W93" i="5" s="1"/>
  <c r="U26" i="5"/>
  <c r="W26" i="5" s="1"/>
  <c r="O45" i="5"/>
  <c r="P45" i="5" s="1"/>
  <c r="U45" i="5" s="1"/>
  <c r="W45" i="5" s="1"/>
  <c r="Z53" i="5"/>
  <c r="O77" i="5"/>
  <c r="P77" i="5" s="1"/>
  <c r="U77" i="5" s="1"/>
  <c r="W77" i="5" s="1"/>
  <c r="AF128" i="5"/>
  <c r="AC128" i="5"/>
  <c r="Z137" i="5"/>
  <c r="AF140" i="5"/>
  <c r="AC140" i="5"/>
  <c r="O147" i="5"/>
  <c r="P147" i="5" s="1"/>
  <c r="U147" i="5" s="1"/>
  <c r="W147" i="5" s="1"/>
  <c r="AF151" i="5"/>
  <c r="Z183" i="5"/>
  <c r="AC195" i="5"/>
  <c r="AF201" i="5"/>
  <c r="AF216" i="5"/>
  <c r="Z220" i="5"/>
  <c r="O90" i="5"/>
  <c r="P90" i="5" s="1"/>
  <c r="U90" i="5" s="1"/>
  <c r="W90" i="5" s="1"/>
  <c r="AC64" i="5"/>
  <c r="AF67" i="5"/>
  <c r="AC67" i="5"/>
  <c r="O10" i="5"/>
  <c r="P10" i="5" s="1"/>
  <c r="U10" i="5" s="1"/>
  <c r="W10" i="5" s="1"/>
  <c r="O14" i="5"/>
  <c r="P14" i="5" s="1"/>
  <c r="U14" i="5" s="1"/>
  <c r="W14" i="5" s="1"/>
  <c r="O43" i="5"/>
  <c r="P43" i="5" s="1"/>
  <c r="U43" i="5" s="1"/>
  <c r="W43" i="5" s="1"/>
  <c r="AC152" i="5"/>
  <c r="AF152" i="5"/>
  <c r="O303" i="5"/>
  <c r="P303" i="5" s="1"/>
  <c r="U303" i="5" s="1"/>
  <c r="W303" i="5" s="1"/>
  <c r="AC467" i="5"/>
  <c r="AF467" i="5"/>
  <c r="U31" i="5"/>
  <c r="W31" i="5" s="1"/>
  <c r="O64" i="5"/>
  <c r="P64" i="5" s="1"/>
  <c r="U64" i="5" s="1"/>
  <c r="W64" i="5" s="1"/>
  <c r="Z115" i="5"/>
  <c r="O134" i="5"/>
  <c r="P134" i="5" s="1"/>
  <c r="U134" i="5" s="1"/>
  <c r="W134" i="5" s="1"/>
  <c r="O274" i="5"/>
  <c r="P274" i="5" s="1"/>
  <c r="U274" i="5" s="1"/>
  <c r="W274" i="5" s="1"/>
  <c r="O4" i="5"/>
  <c r="P4" i="5" s="1"/>
  <c r="U4" i="5" s="1"/>
  <c r="W4" i="5" s="1"/>
  <c r="O104" i="5"/>
  <c r="P104" i="5" s="1"/>
  <c r="U104" i="5" s="1"/>
  <c r="W104" i="5" s="1"/>
  <c r="AF113" i="5"/>
  <c r="AC113" i="5"/>
  <c r="O165" i="5"/>
  <c r="P165" i="5" s="1"/>
  <c r="U165" i="5" s="1"/>
  <c r="W165" i="5" s="1"/>
  <c r="O169" i="5"/>
  <c r="P169" i="5" s="1"/>
  <c r="U169" i="5" s="1"/>
  <c r="W169" i="5" s="1"/>
  <c r="U172" i="5"/>
  <c r="W172" i="5" s="1"/>
  <c r="AC221" i="5"/>
  <c r="AF221" i="5"/>
  <c r="O236" i="5"/>
  <c r="P236" i="5" s="1"/>
  <c r="U236" i="5" s="1"/>
  <c r="W236" i="5" s="1"/>
  <c r="AC251" i="5"/>
  <c r="AF251" i="5"/>
  <c r="AF6" i="5"/>
  <c r="AC6" i="5"/>
  <c r="AC3" i="5"/>
  <c r="U27" i="5"/>
  <c r="W27" i="5" s="1"/>
  <c r="AC30" i="5"/>
  <c r="Z38" i="5"/>
  <c r="O51" i="5"/>
  <c r="P51" i="5" s="1"/>
  <c r="U51" i="5" s="1"/>
  <c r="W51" i="5" s="1"/>
  <c r="AF10" i="5"/>
  <c r="AC10" i="5"/>
  <c r="U18" i="5"/>
  <c r="W18" i="5" s="1"/>
  <c r="AC26" i="5"/>
  <c r="AF30" i="5"/>
  <c r="O32" i="5"/>
  <c r="P32" i="5" s="1"/>
  <c r="U32" i="5" s="1"/>
  <c r="W32" i="5" s="1"/>
  <c r="AC34" i="5"/>
  <c r="AC38" i="5"/>
  <c r="U72" i="5"/>
  <c r="W72" i="5" s="1"/>
  <c r="AF81" i="5"/>
  <c r="AC81" i="5"/>
  <c r="O103" i="5"/>
  <c r="P103" i="5" s="1"/>
  <c r="U103" i="5" s="1"/>
  <c r="W103" i="5" s="1"/>
  <c r="AF109" i="5"/>
  <c r="AC109" i="5"/>
  <c r="AC115" i="5"/>
  <c r="AC120" i="5"/>
  <c r="AC142" i="5"/>
  <c r="Z168" i="5"/>
  <c r="O176" i="5"/>
  <c r="P176" i="5" s="1"/>
  <c r="U176" i="5" s="1"/>
  <c r="W176" i="5" s="1"/>
  <c r="AF182" i="5"/>
  <c r="AC182" i="5"/>
  <c r="O221" i="5"/>
  <c r="P221" i="5" s="1"/>
  <c r="U221" i="5" s="1"/>
  <c r="W221" i="5" s="1"/>
  <c r="AF232" i="5"/>
  <c r="AC232" i="5"/>
  <c r="AF242" i="5"/>
  <c r="AC242" i="5"/>
  <c r="AF255" i="5"/>
  <c r="AC255" i="5"/>
  <c r="Z258" i="5"/>
  <c r="U345" i="5"/>
  <c r="W345" i="5" s="1"/>
  <c r="Z372" i="5"/>
  <c r="AF411" i="5"/>
  <c r="AC411" i="5"/>
  <c r="Z16" i="5"/>
  <c r="W16" i="5"/>
  <c r="Z74" i="5"/>
  <c r="AF84" i="5"/>
  <c r="AC84" i="5"/>
  <c r="O106" i="5"/>
  <c r="P106" i="5" s="1"/>
  <c r="U106" i="5" s="1"/>
  <c r="W106" i="5" s="1"/>
  <c r="AF111" i="5"/>
  <c r="AC111" i="5"/>
  <c r="Z228" i="5"/>
  <c r="AF238" i="5"/>
  <c r="AF306" i="5"/>
  <c r="AC306" i="5"/>
  <c r="AF26" i="5"/>
  <c r="AF34" i="5"/>
  <c r="AF38" i="5"/>
  <c r="AC42" i="5"/>
  <c r="U47" i="5"/>
  <c r="W47" i="5" s="1"/>
  <c r="Z49" i="5"/>
  <c r="AF65" i="5"/>
  <c r="O76" i="5"/>
  <c r="P76" i="5" s="1"/>
  <c r="U76" i="5" s="1"/>
  <c r="W76" i="5" s="1"/>
  <c r="O112" i="5"/>
  <c r="P112" i="5" s="1"/>
  <c r="U112" i="5" s="1"/>
  <c r="W112" i="5" s="1"/>
  <c r="AF115" i="5"/>
  <c r="Z126" i="5"/>
  <c r="U156" i="5"/>
  <c r="W156" i="5" s="1"/>
  <c r="U162" i="5"/>
  <c r="W162" i="5" s="1"/>
  <c r="O164" i="5"/>
  <c r="P164" i="5" s="1"/>
  <c r="U164" i="5" s="1"/>
  <c r="W164" i="5" s="1"/>
  <c r="Z165" i="5"/>
  <c r="Z226" i="5"/>
  <c r="AF406" i="5"/>
  <c r="AC406" i="5"/>
  <c r="Z411" i="5"/>
  <c r="AF99" i="5"/>
  <c r="AC99" i="5"/>
  <c r="O152" i="5"/>
  <c r="P152" i="5" s="1"/>
  <c r="U152" i="5" s="1"/>
  <c r="W152" i="5" s="1"/>
  <c r="O244" i="5"/>
  <c r="P244" i="5" s="1"/>
  <c r="U244" i="5" s="1"/>
  <c r="W244" i="5" s="1"/>
  <c r="O262" i="5"/>
  <c r="P262" i="5" s="1"/>
  <c r="U262" i="5" s="1"/>
  <c r="W262" i="5" s="1"/>
  <c r="O363" i="5"/>
  <c r="P363" i="5" s="1"/>
  <c r="U363" i="5" s="1"/>
  <c r="W363" i="5" s="1"/>
  <c r="O394" i="5"/>
  <c r="P394" i="5" s="1"/>
  <c r="U394" i="5" s="1"/>
  <c r="W394" i="5" s="1"/>
  <c r="O401" i="5"/>
  <c r="P401" i="5" s="1"/>
  <c r="U401" i="5"/>
  <c r="W401" i="5" s="1"/>
  <c r="Z466" i="5"/>
  <c r="Z485" i="5"/>
  <c r="O114" i="5"/>
  <c r="P114" i="5" s="1"/>
  <c r="U114" i="5" s="1"/>
  <c r="W114" i="5" s="1"/>
  <c r="AF148" i="5"/>
  <c r="AC148" i="5"/>
  <c r="AF203" i="5"/>
  <c r="O273" i="5"/>
  <c r="P273" i="5" s="1"/>
  <c r="U273" i="5" s="1"/>
  <c r="W273" i="5" s="1"/>
  <c r="U95" i="5"/>
  <c r="W95" i="5" s="1"/>
  <c r="AC202" i="5"/>
  <c r="O211" i="5"/>
  <c r="P211" i="5" s="1"/>
  <c r="U211" i="5"/>
  <c r="W211" i="5" s="1"/>
  <c r="O216" i="5"/>
  <c r="P216" i="5" s="1"/>
  <c r="U216" i="5" s="1"/>
  <c r="W216" i="5" s="1"/>
  <c r="O222" i="5"/>
  <c r="P222" i="5" s="1"/>
  <c r="U222" i="5" s="1"/>
  <c r="W222" i="5" s="1"/>
  <c r="O310" i="5"/>
  <c r="P310" i="5" s="1"/>
  <c r="U310" i="5" s="1"/>
  <c r="W310" i="5" s="1"/>
  <c r="Z403" i="5"/>
  <c r="Z421" i="5"/>
  <c r="AC634" i="5"/>
  <c r="AF634" i="5"/>
  <c r="AF12" i="5"/>
  <c r="AF35" i="5"/>
  <c r="AF62" i="5"/>
  <c r="AF102" i="5"/>
  <c r="AC102" i="5"/>
  <c r="U137" i="5"/>
  <c r="W137" i="5" s="1"/>
  <c r="AF153" i="5"/>
  <c r="U157" i="5"/>
  <c r="W157" i="5" s="1"/>
  <c r="O157" i="5"/>
  <c r="P157" i="5" s="1"/>
  <c r="U187" i="5"/>
  <c r="W187" i="5" s="1"/>
  <c r="AC192" i="5"/>
  <c r="AC228" i="5"/>
  <c r="AF228" i="5"/>
  <c r="O237" i="5"/>
  <c r="P237" i="5" s="1"/>
  <c r="U237" i="5" s="1"/>
  <c r="W237" i="5" s="1"/>
  <c r="AF263" i="5"/>
  <c r="AC263" i="5"/>
  <c r="O309" i="5"/>
  <c r="P309" i="5" s="1"/>
  <c r="U309" i="5" s="1"/>
  <c r="W309" i="5" s="1"/>
  <c r="AF562" i="5"/>
  <c r="AC562" i="5"/>
  <c r="AC28" i="5"/>
  <c r="U96" i="5"/>
  <c r="W96" i="5" s="1"/>
  <c r="O107" i="5"/>
  <c r="P107" i="5" s="1"/>
  <c r="U107" i="5" s="1"/>
  <c r="W107" i="5" s="1"/>
  <c r="AF132" i="5"/>
  <c r="AC132" i="5"/>
  <c r="AF206" i="5"/>
  <c r="AC206" i="5"/>
  <c r="O302" i="5"/>
  <c r="P302" i="5" s="1"/>
  <c r="U302" i="5" s="1"/>
  <c r="W302" i="5" s="1"/>
  <c r="Z363" i="5"/>
  <c r="AC453" i="5"/>
  <c r="AF453" i="5"/>
  <c r="O497" i="5"/>
  <c r="P497" i="5" s="1"/>
  <c r="U497" i="5"/>
  <c r="W497" i="5" s="1"/>
  <c r="U13" i="5"/>
  <c r="W13" i="5" s="1"/>
  <c r="U63" i="5"/>
  <c r="W63" i="5" s="1"/>
  <c r="AF136" i="5"/>
  <c r="AC136" i="5"/>
  <c r="AF167" i="5"/>
  <c r="AC167" i="5"/>
  <c r="U175" i="5"/>
  <c r="W175" i="5" s="1"/>
  <c r="AF186" i="5"/>
  <c r="AC186" i="5"/>
  <c r="O191" i="5"/>
  <c r="P191" i="5" s="1"/>
  <c r="U191" i="5" s="1"/>
  <c r="W191" i="5" s="1"/>
  <c r="AC210" i="5"/>
  <c r="AF210" i="5"/>
  <c r="AF250" i="5"/>
  <c r="AC250" i="5"/>
  <c r="U257" i="5"/>
  <c r="W257" i="5" s="1"/>
  <c r="O266" i="5"/>
  <c r="P266" i="5" s="1"/>
  <c r="U266" i="5" s="1"/>
  <c r="W266" i="5" s="1"/>
  <c r="U291" i="5"/>
  <c r="W291" i="5" s="1"/>
  <c r="Z654" i="5"/>
  <c r="AC93" i="5"/>
  <c r="O121" i="5"/>
  <c r="P121" i="5" s="1"/>
  <c r="U121" i="5" s="1"/>
  <c r="W121" i="5" s="1"/>
  <c r="O141" i="5"/>
  <c r="P141" i="5" s="1"/>
  <c r="U141" i="5" s="1"/>
  <c r="W141" i="5" s="1"/>
  <c r="Z149" i="5"/>
  <c r="AF202" i="5"/>
  <c r="AC207" i="5"/>
  <c r="O217" i="5"/>
  <c r="P217" i="5" s="1"/>
  <c r="U217" i="5" s="1"/>
  <c r="W217" i="5" s="1"/>
  <c r="U232" i="5"/>
  <c r="W232" i="5" s="1"/>
  <c r="Z240" i="5"/>
  <c r="Z250" i="5"/>
  <c r="AF296" i="5"/>
  <c r="AC296" i="5"/>
  <c r="AC353" i="5"/>
  <c r="AF353" i="5"/>
  <c r="O365" i="5"/>
  <c r="P365" i="5" s="1"/>
  <c r="U365" i="5" s="1"/>
  <c r="W365" i="5" s="1"/>
  <c r="O486" i="5"/>
  <c r="P486" i="5" s="1"/>
  <c r="U486" i="5" s="1"/>
  <c r="W486" i="5" s="1"/>
  <c r="O599" i="5"/>
  <c r="P599" i="5" s="1"/>
  <c r="U599" i="5" s="1"/>
  <c r="W599" i="5" s="1"/>
  <c r="AC100" i="5"/>
  <c r="AF117" i="5"/>
  <c r="AC117" i="5"/>
  <c r="U125" i="5"/>
  <c r="W125" i="5" s="1"/>
  <c r="O160" i="5"/>
  <c r="P160" i="5" s="1"/>
  <c r="U160" i="5" s="1"/>
  <c r="W160" i="5" s="1"/>
  <c r="AC164" i="5"/>
  <c r="O195" i="5"/>
  <c r="P195" i="5" s="1"/>
  <c r="U195" i="5" s="1"/>
  <c r="W195" i="5" s="1"/>
  <c r="U212" i="5"/>
  <c r="W212" i="5" s="1"/>
  <c r="O243" i="5"/>
  <c r="P243" i="5" s="1"/>
  <c r="U243" i="5" s="1"/>
  <c r="W243" i="5" s="1"/>
  <c r="O251" i="5"/>
  <c r="P251" i="5" s="1"/>
  <c r="U251" i="5" s="1"/>
  <c r="W251" i="5" s="1"/>
  <c r="O253" i="5"/>
  <c r="P253" i="5" s="1"/>
  <c r="U253" i="5" s="1"/>
  <c r="W253" i="5" s="1"/>
  <c r="AF302" i="5"/>
  <c r="AC302" i="5"/>
  <c r="O337" i="5"/>
  <c r="P337" i="5" s="1"/>
  <c r="U337" i="5" s="1"/>
  <c r="W337" i="5" s="1"/>
  <c r="AC487" i="5"/>
  <c r="AF487" i="5"/>
  <c r="Z492" i="5"/>
  <c r="O724" i="5"/>
  <c r="P724" i="5" s="1"/>
  <c r="U724" i="5" s="1"/>
  <c r="W724" i="5" s="1"/>
  <c r="O73" i="5"/>
  <c r="P73" i="5" s="1"/>
  <c r="U73" i="5" s="1"/>
  <c r="W73" i="5" s="1"/>
  <c r="U86" i="5"/>
  <c r="W86" i="5" s="1"/>
  <c r="AC87" i="5"/>
  <c r="AF100" i="5"/>
  <c r="U179" i="5"/>
  <c r="W179" i="5" s="1"/>
  <c r="Z181" i="5"/>
  <c r="AC183" i="5"/>
  <c r="U197" i="5"/>
  <c r="W197" i="5" s="1"/>
  <c r="Z204" i="5"/>
  <c r="AF236" i="5"/>
  <c r="AC236" i="5"/>
  <c r="Z244" i="5"/>
  <c r="O265" i="5"/>
  <c r="P265" i="5" s="1"/>
  <c r="U265" i="5" s="1"/>
  <c r="W265" i="5" s="1"/>
  <c r="O269" i="5"/>
  <c r="P269" i="5" s="1"/>
  <c r="U269" i="5" s="1"/>
  <c r="W269" i="5" s="1"/>
  <c r="AF271" i="5"/>
  <c r="O328" i="5"/>
  <c r="P328" i="5" s="1"/>
  <c r="U328" i="5" s="1"/>
  <c r="W328" i="5" s="1"/>
  <c r="Z351" i="5"/>
  <c r="AC419" i="5"/>
  <c r="AF419" i="5"/>
  <c r="O422" i="5"/>
  <c r="P422" i="5" s="1"/>
  <c r="U422" i="5"/>
  <c r="W422" i="5" s="1"/>
  <c r="AC473" i="5"/>
  <c r="O23" i="5"/>
  <c r="P23" i="5" s="1"/>
  <c r="U23" i="5" s="1"/>
  <c r="W23" i="5" s="1"/>
  <c r="U33" i="5"/>
  <c r="W33" i="5" s="1"/>
  <c r="O110" i="5"/>
  <c r="P110" i="5" s="1"/>
  <c r="U110" i="5" s="1"/>
  <c r="W110" i="5" s="1"/>
  <c r="O111" i="5"/>
  <c r="P111" i="5" s="1"/>
  <c r="U111" i="5" s="1"/>
  <c r="W111" i="5" s="1"/>
  <c r="U115" i="5"/>
  <c r="W115" i="5" s="1"/>
  <c r="O145" i="5"/>
  <c r="P145" i="5" s="1"/>
  <c r="U145" i="5" s="1"/>
  <c r="W145" i="5" s="1"/>
  <c r="AF171" i="5"/>
  <c r="AC171" i="5"/>
  <c r="AC295" i="5"/>
  <c r="AF295" i="5"/>
  <c r="O313" i="5"/>
  <c r="P313" i="5" s="1"/>
  <c r="U313" i="5" s="1"/>
  <c r="W313" i="5" s="1"/>
  <c r="Z329" i="5"/>
  <c r="Z392" i="5"/>
  <c r="Z441" i="5"/>
  <c r="AF469" i="5"/>
  <c r="AC469" i="5"/>
  <c r="AC323" i="5"/>
  <c r="AF323" i="5"/>
  <c r="Z423" i="5"/>
  <c r="Z435" i="5"/>
  <c r="O580" i="5"/>
  <c r="P580" i="5" s="1"/>
  <c r="U580" i="5" s="1"/>
  <c r="W580" i="5" s="1"/>
  <c r="AF309" i="5"/>
  <c r="AC309" i="5"/>
  <c r="O327" i="5"/>
  <c r="P327" i="5" s="1"/>
  <c r="U327" i="5" s="1"/>
  <c r="W327" i="5" s="1"/>
  <c r="O601" i="5"/>
  <c r="P601" i="5" s="1"/>
  <c r="U601" i="5" s="1"/>
  <c r="W601" i="5" s="1"/>
  <c r="Z642" i="5"/>
  <c r="Z309" i="5"/>
  <c r="Z322" i="5"/>
  <c r="AF342" i="5"/>
  <c r="AC342" i="5"/>
  <c r="O361" i="5"/>
  <c r="P361" i="5" s="1"/>
  <c r="U361" i="5" s="1"/>
  <c r="W361" i="5" s="1"/>
  <c r="AC363" i="5"/>
  <c r="AF363" i="5"/>
  <c r="O392" i="5"/>
  <c r="P392" i="5" s="1"/>
  <c r="U392" i="5" s="1"/>
  <c r="W392" i="5" s="1"/>
  <c r="AF441" i="5"/>
  <c r="AC441" i="5"/>
  <c r="AF101" i="5"/>
  <c r="U127" i="5"/>
  <c r="W127" i="5" s="1"/>
  <c r="AC131" i="5"/>
  <c r="AC135" i="5"/>
  <c r="U177" i="5"/>
  <c r="W177" i="5" s="1"/>
  <c r="O218" i="5"/>
  <c r="P218" i="5" s="1"/>
  <c r="U218" i="5" s="1"/>
  <c r="W218" i="5" s="1"/>
  <c r="O233" i="5"/>
  <c r="P233" i="5" s="1"/>
  <c r="U233" i="5" s="1"/>
  <c r="W233" i="5" s="1"/>
  <c r="U246" i="5"/>
  <c r="W246" i="5" s="1"/>
  <c r="O270" i="5"/>
  <c r="P270" i="5" s="1"/>
  <c r="U270" i="5" s="1"/>
  <c r="W270" i="5" s="1"/>
  <c r="AC380" i="5"/>
  <c r="AF380" i="5"/>
  <c r="AC389" i="5"/>
  <c r="O399" i="5"/>
  <c r="P399" i="5" s="1"/>
  <c r="U399" i="5" s="1"/>
  <c r="W399" i="5" s="1"/>
  <c r="Z418" i="5"/>
  <c r="O131" i="5"/>
  <c r="P131" i="5" s="1"/>
  <c r="U131" i="5" s="1"/>
  <c r="W131" i="5" s="1"/>
  <c r="O181" i="5"/>
  <c r="P181" i="5" s="1"/>
  <c r="U181" i="5" s="1"/>
  <c r="W181" i="5" s="1"/>
  <c r="U247" i="5"/>
  <c r="W247" i="5" s="1"/>
  <c r="O260" i="5"/>
  <c r="P260" i="5" s="1"/>
  <c r="U260" i="5" s="1"/>
  <c r="W260" i="5" s="1"/>
  <c r="O286" i="5"/>
  <c r="P286" i="5" s="1"/>
  <c r="U286" i="5" s="1"/>
  <c r="W286" i="5" s="1"/>
  <c r="U292" i="5"/>
  <c r="W292" i="5" s="1"/>
  <c r="Z308" i="5"/>
  <c r="O417" i="5"/>
  <c r="P417" i="5" s="1"/>
  <c r="U417" i="5" s="1"/>
  <c r="W417" i="5" s="1"/>
  <c r="AF440" i="5"/>
  <c r="AC440" i="5"/>
  <c r="AF490" i="5"/>
  <c r="AC490" i="5"/>
  <c r="Z660" i="5"/>
  <c r="O259" i="5"/>
  <c r="P259" i="5" s="1"/>
  <c r="U259" i="5" s="1"/>
  <c r="W259" i="5" s="1"/>
  <c r="O296" i="5"/>
  <c r="P296" i="5" s="1"/>
  <c r="U296" i="5" s="1"/>
  <c r="W296" i="5" s="1"/>
  <c r="AF305" i="5"/>
  <c r="AC305" i="5"/>
  <c r="AF389" i="5"/>
  <c r="O426" i="5"/>
  <c r="P426" i="5" s="1"/>
  <c r="U426" i="5" s="1"/>
  <c r="W426" i="5" s="1"/>
  <c r="O437" i="5"/>
  <c r="P437" i="5" s="1"/>
  <c r="U437" i="5" s="1"/>
  <c r="W437" i="5" s="1"/>
  <c r="Z459" i="5"/>
  <c r="Z463" i="5"/>
  <c r="O482" i="5"/>
  <c r="P482" i="5" s="1"/>
  <c r="U482" i="5" s="1"/>
  <c r="W482" i="5" s="1"/>
  <c r="AC652" i="5"/>
  <c r="AF652" i="5"/>
  <c r="O151" i="5"/>
  <c r="P151" i="5" s="1"/>
  <c r="U151" i="5" s="1"/>
  <c r="W151" i="5" s="1"/>
  <c r="O201" i="5"/>
  <c r="P201" i="5" s="1"/>
  <c r="U201" i="5" s="1"/>
  <c r="W201" i="5" s="1"/>
  <c r="O387" i="5"/>
  <c r="P387" i="5" s="1"/>
  <c r="U387" i="5" s="1"/>
  <c r="W387" i="5" s="1"/>
  <c r="O424" i="5"/>
  <c r="P424" i="5" s="1"/>
  <c r="U424" i="5" s="1"/>
  <c r="W424" i="5" s="1"/>
  <c r="Z541" i="5"/>
  <c r="AF239" i="5"/>
  <c r="AC239" i="5"/>
  <c r="AF286" i="5"/>
  <c r="AC286" i="5"/>
  <c r="U294" i="5"/>
  <c r="W294" i="5" s="1"/>
  <c r="AF322" i="5"/>
  <c r="U324" i="5"/>
  <c r="W324" i="5" s="1"/>
  <c r="O330" i="5"/>
  <c r="P330" i="5" s="1"/>
  <c r="U330" i="5" s="1"/>
  <c r="W330" i="5" s="1"/>
  <c r="AF407" i="5"/>
  <c r="AC407" i="5"/>
  <c r="AC493" i="5"/>
  <c r="AF493" i="5"/>
  <c r="U117" i="5"/>
  <c r="W117" i="5" s="1"/>
  <c r="U167" i="5"/>
  <c r="W167" i="5" s="1"/>
  <c r="O227" i="5"/>
  <c r="P227" i="5" s="1"/>
  <c r="U227" i="5" s="1"/>
  <c r="W227" i="5" s="1"/>
  <c r="Z260" i="5"/>
  <c r="O295" i="5"/>
  <c r="P295" i="5" s="1"/>
  <c r="U295" i="5" s="1"/>
  <c r="W295" i="5" s="1"/>
  <c r="Z326" i="5"/>
  <c r="AC332" i="5"/>
  <c r="AF332" i="5"/>
  <c r="AC336" i="5"/>
  <c r="AF345" i="5"/>
  <c r="AC345" i="5"/>
  <c r="AF346" i="5"/>
  <c r="AF358" i="5"/>
  <c r="AC358" i="5"/>
  <c r="O364" i="5"/>
  <c r="P364" i="5" s="1"/>
  <c r="U364" i="5" s="1"/>
  <c r="W364" i="5" s="1"/>
  <c r="Z366" i="5"/>
  <c r="U383" i="5"/>
  <c r="W383" i="5" s="1"/>
  <c r="AF452" i="5"/>
  <c r="AC452" i="5"/>
  <c r="Z483" i="5"/>
  <c r="O545" i="5"/>
  <c r="P545" i="5" s="1"/>
  <c r="U545" i="5" s="1"/>
  <c r="W545" i="5" s="1"/>
  <c r="O612" i="5"/>
  <c r="P612" i="5" s="1"/>
  <c r="U612" i="5" s="1"/>
  <c r="W612" i="5" s="1"/>
  <c r="AC615" i="5"/>
  <c r="AF615" i="5"/>
  <c r="Z269" i="5"/>
  <c r="AF282" i="5"/>
  <c r="AC282" i="5"/>
  <c r="Z303" i="5"/>
  <c r="O311" i="5"/>
  <c r="P311" i="5" s="1"/>
  <c r="U311" i="5" s="1"/>
  <c r="W311" i="5" s="1"/>
  <c r="O344" i="5"/>
  <c r="P344" i="5" s="1"/>
  <c r="U344" i="5" s="1"/>
  <c r="W344" i="5" s="1"/>
  <c r="Z358" i="5"/>
  <c r="O382" i="5"/>
  <c r="P382" i="5" s="1"/>
  <c r="U382" i="5" s="1"/>
  <c r="W382" i="5" s="1"/>
  <c r="O402" i="5"/>
  <c r="P402" i="5" s="1"/>
  <c r="U402" i="5" s="1"/>
  <c r="W402" i="5" s="1"/>
  <c r="AC432" i="5"/>
  <c r="U448" i="5"/>
  <c r="W448" i="5" s="1"/>
  <c r="AC538" i="5"/>
  <c r="AF538" i="5"/>
  <c r="AC559" i="5"/>
  <c r="AF559" i="5"/>
  <c r="AF258" i="5"/>
  <c r="AC258" i="5"/>
  <c r="AF268" i="5"/>
  <c r="AC268" i="5"/>
  <c r="U301" i="5"/>
  <c r="W301" i="5" s="1"/>
  <c r="O308" i="5"/>
  <c r="P308" i="5" s="1"/>
  <c r="U308" i="5" s="1"/>
  <c r="W308" i="5" s="1"/>
  <c r="U318" i="5"/>
  <c r="W318" i="5" s="1"/>
  <c r="O325" i="5"/>
  <c r="P325" i="5" s="1"/>
  <c r="U325" i="5" s="1"/>
  <c r="W325" i="5" s="1"/>
  <c r="AF364" i="5"/>
  <c r="AC364" i="5"/>
  <c r="O384" i="5"/>
  <c r="P384" i="5" s="1"/>
  <c r="U384" i="5" s="1"/>
  <c r="W384" i="5" s="1"/>
  <c r="AF388" i="5"/>
  <c r="AC388" i="5"/>
  <c r="O391" i="5"/>
  <c r="P391" i="5" s="1"/>
  <c r="U391" i="5" s="1"/>
  <c r="W391" i="5" s="1"/>
  <c r="Z408" i="5"/>
  <c r="AC436" i="5"/>
  <c r="AF436" i="5"/>
  <c r="AF437" i="5"/>
  <c r="AC437" i="5"/>
  <c r="Z447" i="5"/>
  <c r="AF464" i="5"/>
  <c r="AC464" i="5"/>
  <c r="AF278" i="5"/>
  <c r="AC278" i="5"/>
  <c r="O289" i="5"/>
  <c r="P289" i="5" s="1"/>
  <c r="U289" i="5" s="1"/>
  <c r="W289" i="5" s="1"/>
  <c r="U317" i="5"/>
  <c r="W317" i="5" s="1"/>
  <c r="AF343" i="5"/>
  <c r="AC343" i="5"/>
  <c r="Z393" i="5"/>
  <c r="O420" i="5"/>
  <c r="P420" i="5" s="1"/>
  <c r="U420" i="5" s="1"/>
  <c r="W420" i="5" s="1"/>
  <c r="AC501" i="5"/>
  <c r="AF501" i="5"/>
  <c r="O689" i="5"/>
  <c r="P689" i="5" s="1"/>
  <c r="U689" i="5"/>
  <c r="W689" i="5" s="1"/>
  <c r="AF288" i="5"/>
  <c r="AC288" i="5"/>
  <c r="AF298" i="5"/>
  <c r="AC298" i="5"/>
  <c r="O323" i="5"/>
  <c r="P323" i="5" s="1"/>
  <c r="U323" i="5" s="1"/>
  <c r="W323" i="5" s="1"/>
  <c r="AF391" i="5"/>
  <c r="AC391" i="5"/>
  <c r="AF400" i="5"/>
  <c r="AF647" i="5"/>
  <c r="AC647" i="5"/>
  <c r="O256" i="5"/>
  <c r="P256" i="5" s="1"/>
  <c r="U256" i="5" s="1"/>
  <c r="W256" i="5" s="1"/>
  <c r="AF324" i="5"/>
  <c r="AC324" i="5"/>
  <c r="AF341" i="5"/>
  <c r="O390" i="5"/>
  <c r="P390" i="5" s="1"/>
  <c r="U390" i="5" s="1"/>
  <c r="W390" i="5" s="1"/>
  <c r="O412" i="5"/>
  <c r="P412" i="5" s="1"/>
  <c r="U412" i="5" s="1"/>
  <c r="W412" i="5" s="1"/>
  <c r="U428" i="5"/>
  <c r="W428" i="5" s="1"/>
  <c r="AC429" i="5"/>
  <c r="AF429" i="5"/>
  <c r="O510" i="5"/>
  <c r="P510" i="5" s="1"/>
  <c r="U510" i="5" s="1"/>
  <c r="W510" i="5" s="1"/>
  <c r="AF516" i="5"/>
  <c r="AC516" i="5"/>
  <c r="O643" i="5"/>
  <c r="P643" i="5" s="1"/>
  <c r="U643" i="5" s="1"/>
  <c r="W643" i="5" s="1"/>
  <c r="U284" i="5"/>
  <c r="W284" i="5" s="1"/>
  <c r="AF300" i="5"/>
  <c r="AC300" i="5"/>
  <c r="AF317" i="5"/>
  <c r="AC317" i="5"/>
  <c r="Z324" i="5"/>
  <c r="O347" i="5"/>
  <c r="P347" i="5" s="1"/>
  <c r="U347" i="5" s="1"/>
  <c r="W347" i="5" s="1"/>
  <c r="Z362" i="5"/>
  <c r="O413" i="5"/>
  <c r="P413" i="5" s="1"/>
  <c r="U413" i="5" s="1"/>
  <c r="W413" i="5" s="1"/>
  <c r="AF433" i="5"/>
  <c r="AC433" i="5"/>
  <c r="Z542" i="5"/>
  <c r="AC665" i="5"/>
  <c r="AF665" i="5"/>
  <c r="AC259" i="5"/>
  <c r="AF290" i="5"/>
  <c r="AC326" i="5"/>
  <c r="AC361" i="5"/>
  <c r="AF361" i="5"/>
  <c r="AF381" i="5"/>
  <c r="AC381" i="5"/>
  <c r="O473" i="5"/>
  <c r="P473" i="5" s="1"/>
  <c r="U473" i="5" s="1"/>
  <c r="W473" i="5" s="1"/>
  <c r="AF526" i="5"/>
  <c r="Z639" i="5"/>
  <c r="AF254" i="5"/>
  <c r="AC254" i="5"/>
  <c r="U346" i="5"/>
  <c r="W346" i="5" s="1"/>
  <c r="Z416" i="5"/>
  <c r="AC421" i="5"/>
  <c r="AF451" i="5"/>
  <c r="AC451" i="5"/>
  <c r="O509" i="5"/>
  <c r="P509" i="5" s="1"/>
  <c r="U509" i="5" s="1"/>
  <c r="W509" i="5" s="1"/>
  <c r="Z535" i="5"/>
  <c r="AC541" i="5"/>
  <c r="AF541" i="5"/>
  <c r="Z630" i="5"/>
  <c r="O638" i="5"/>
  <c r="P638" i="5" s="1"/>
  <c r="U638" i="5" s="1"/>
  <c r="W638" i="5" s="1"/>
  <c r="O715" i="5"/>
  <c r="P715" i="5" s="1"/>
  <c r="U715" i="5" s="1"/>
  <c r="W715" i="5" s="1"/>
  <c r="Z365" i="5"/>
  <c r="U373" i="5"/>
  <c r="W373" i="5" s="1"/>
  <c r="AF396" i="5"/>
  <c r="AC396" i="5"/>
  <c r="O414" i="5"/>
  <c r="P414" i="5" s="1"/>
  <c r="U414" i="5"/>
  <c r="W414" i="5" s="1"/>
  <c r="AC428" i="5"/>
  <c r="AF428" i="5"/>
  <c r="AC521" i="5"/>
  <c r="O615" i="5"/>
  <c r="P615" i="5" s="1"/>
  <c r="U615" i="5"/>
  <c r="W615" i="5" s="1"/>
  <c r="O620" i="5"/>
  <c r="P620" i="5" s="1"/>
  <c r="U620" i="5" s="1"/>
  <c r="W620" i="5" s="1"/>
  <c r="AF736" i="5"/>
  <c r="AC736" i="5"/>
  <c r="AF829" i="5"/>
  <c r="AC829" i="5"/>
  <c r="O508" i="5"/>
  <c r="P508" i="5" s="1"/>
  <c r="U508" i="5" s="1"/>
  <c r="W508" i="5" s="1"/>
  <c r="AC527" i="5"/>
  <c r="AF527" i="5"/>
  <c r="O583" i="5"/>
  <c r="P583" i="5" s="1"/>
  <c r="U583" i="5" s="1"/>
  <c r="W583" i="5" s="1"/>
  <c r="Z726" i="5"/>
  <c r="Z736" i="5"/>
  <c r="AF335" i="5"/>
  <c r="AC335" i="5"/>
  <c r="U349" i="5"/>
  <c r="W349" i="5" s="1"/>
  <c r="O350" i="5"/>
  <c r="P350" i="5" s="1"/>
  <c r="U350" i="5" s="1"/>
  <c r="W350" i="5" s="1"/>
  <c r="AF370" i="5"/>
  <c r="AC370" i="5"/>
  <c r="U409" i="5"/>
  <c r="W409" i="5" s="1"/>
  <c r="Z424" i="5"/>
  <c r="O536" i="5"/>
  <c r="P536" i="5" s="1"/>
  <c r="U536" i="5" s="1"/>
  <c r="W536" i="5" s="1"/>
  <c r="Z567" i="5"/>
  <c r="Z580" i="5"/>
  <c r="Z632" i="5"/>
  <c r="AF637" i="5"/>
  <c r="AC637" i="5"/>
  <c r="O570" i="5"/>
  <c r="P570" i="5" s="1"/>
  <c r="U570" i="5" s="1"/>
  <c r="W570" i="5" s="1"/>
  <c r="AF348" i="5"/>
  <c r="AC348" i="5"/>
  <c r="U352" i="5"/>
  <c r="W352" i="5" s="1"/>
  <c r="O381" i="5"/>
  <c r="P381" i="5" s="1"/>
  <c r="U381" i="5" s="1"/>
  <c r="W381" i="5" s="1"/>
  <c r="AC420" i="5"/>
  <c r="AF420" i="5"/>
  <c r="O452" i="5"/>
  <c r="P452" i="5" s="1"/>
  <c r="U452" i="5" s="1"/>
  <c r="W452" i="5" s="1"/>
  <c r="AC508" i="5"/>
  <c r="AF508" i="5"/>
  <c r="AF521" i="5"/>
  <c r="O558" i="5"/>
  <c r="P558" i="5" s="1"/>
  <c r="U558" i="5" s="1"/>
  <c r="W558" i="5" s="1"/>
  <c r="AF597" i="5"/>
  <c r="AC597" i="5"/>
  <c r="O602" i="5"/>
  <c r="P602" i="5" s="1"/>
  <c r="U602" i="5" s="1"/>
  <c r="W602" i="5" s="1"/>
  <c r="AC605" i="5"/>
  <c r="AF605" i="5"/>
  <c r="AF625" i="5"/>
  <c r="AC625" i="5"/>
  <c r="AF320" i="5"/>
  <c r="AC320" i="5"/>
  <c r="O419" i="5"/>
  <c r="P419" i="5" s="1"/>
  <c r="U419" i="5" s="1"/>
  <c r="W419" i="5" s="1"/>
  <c r="AF471" i="5"/>
  <c r="U493" i="5"/>
  <c r="W493" i="5" s="1"/>
  <c r="Z496" i="5"/>
  <c r="U523" i="5"/>
  <c r="W523" i="5" s="1"/>
  <c r="AF676" i="5"/>
  <c r="AC676" i="5"/>
  <c r="U306" i="5"/>
  <c r="W306" i="5" s="1"/>
  <c r="Z349" i="5"/>
  <c r="U400" i="5"/>
  <c r="W400" i="5" s="1"/>
  <c r="Z413" i="5"/>
  <c r="AF443" i="5"/>
  <c r="AC443" i="5"/>
  <c r="O596" i="5"/>
  <c r="P596" i="5" s="1"/>
  <c r="U596" i="5" s="1"/>
  <c r="W596" i="5" s="1"/>
  <c r="AC330" i="5"/>
  <c r="U355" i="5"/>
  <c r="W355" i="5" s="1"/>
  <c r="Z375" i="5"/>
  <c r="AF387" i="5"/>
  <c r="AF460" i="5"/>
  <c r="AC460" i="5"/>
  <c r="Z494" i="5"/>
  <c r="AF517" i="5"/>
  <c r="AC517" i="5"/>
  <c r="O551" i="5"/>
  <c r="P551" i="5" s="1"/>
  <c r="U551" i="5" s="1"/>
  <c r="W551" i="5" s="1"/>
  <c r="O586" i="5"/>
  <c r="P586" i="5" s="1"/>
  <c r="U586" i="5" s="1"/>
  <c r="W586" i="5" s="1"/>
  <c r="AC640" i="5"/>
  <c r="AF640" i="5"/>
  <c r="U272" i="5"/>
  <c r="W272" i="5" s="1"/>
  <c r="AF366" i="5"/>
  <c r="Z385" i="5"/>
  <c r="O458" i="5"/>
  <c r="P458" i="5" s="1"/>
  <c r="U458" i="5" s="1"/>
  <c r="W458" i="5" s="1"/>
  <c r="AC461" i="5"/>
  <c r="O487" i="5"/>
  <c r="P487" i="5" s="1"/>
  <c r="U487" i="5" s="1"/>
  <c r="W487" i="5" s="1"/>
  <c r="O505" i="5"/>
  <c r="P505" i="5" s="1"/>
  <c r="U505" i="5" s="1"/>
  <c r="W505" i="5" s="1"/>
  <c r="O516" i="5"/>
  <c r="P516" i="5" s="1"/>
  <c r="U516" i="5" s="1"/>
  <c r="W516" i="5" s="1"/>
  <c r="O561" i="5"/>
  <c r="P561" i="5" s="1"/>
  <c r="U561" i="5" s="1"/>
  <c r="W561" i="5" s="1"/>
  <c r="O644" i="5"/>
  <c r="P644" i="5" s="1"/>
  <c r="U644" i="5" s="1"/>
  <c r="W644" i="5" s="1"/>
  <c r="U662" i="5"/>
  <c r="W662" i="5" s="1"/>
  <c r="U375" i="5"/>
  <c r="W375" i="5" s="1"/>
  <c r="AC383" i="5"/>
  <c r="AF418" i="5"/>
  <c r="AC418" i="5"/>
  <c r="AF427" i="5"/>
  <c r="AC427" i="5"/>
  <c r="U483" i="5"/>
  <c r="W483" i="5" s="1"/>
  <c r="O485" i="5"/>
  <c r="P485" i="5" s="1"/>
  <c r="U485" i="5" s="1"/>
  <c r="W485" i="5" s="1"/>
  <c r="Z550" i="5"/>
  <c r="O555" i="5"/>
  <c r="P555" i="5" s="1"/>
  <c r="U555" i="5" s="1"/>
  <c r="W555" i="5" s="1"/>
  <c r="Z557" i="5"/>
  <c r="AC585" i="5"/>
  <c r="AC632" i="5"/>
  <c r="AF632" i="5"/>
  <c r="Z766" i="5"/>
  <c r="Z545" i="5"/>
  <c r="AF556" i="5"/>
  <c r="Z614" i="5"/>
  <c r="AC638" i="5"/>
  <c r="AF638" i="5"/>
  <c r="O702" i="5"/>
  <c r="P702" i="5" s="1"/>
  <c r="U702" i="5" s="1"/>
  <c r="W702" i="5" s="1"/>
  <c r="AF703" i="5"/>
  <c r="AC703" i="5"/>
  <c r="AF416" i="5"/>
  <c r="AC416" i="5"/>
  <c r="AC417" i="5"/>
  <c r="O446" i="5"/>
  <c r="P446" i="5" s="1"/>
  <c r="U446" i="5" s="1"/>
  <c r="W446" i="5" s="1"/>
  <c r="O455" i="5"/>
  <c r="P455" i="5" s="1"/>
  <c r="U455" i="5" s="1"/>
  <c r="W455" i="5" s="1"/>
  <c r="Z458" i="5"/>
  <c r="AF522" i="5"/>
  <c r="AF450" i="5"/>
  <c r="O569" i="5"/>
  <c r="P569" i="5" s="1"/>
  <c r="U569" i="5" s="1"/>
  <c r="W569" i="5" s="1"/>
  <c r="U629" i="5"/>
  <c r="W629" i="5" s="1"/>
  <c r="AF631" i="5"/>
  <c r="AC631" i="5"/>
  <c r="AC641" i="5"/>
  <c r="U553" i="5"/>
  <c r="W553" i="5" s="1"/>
  <c r="AF386" i="5"/>
  <c r="AC386" i="5"/>
  <c r="U405" i="5"/>
  <c r="W405" i="5" s="1"/>
  <c r="O433" i="5"/>
  <c r="P433" i="5" s="1"/>
  <c r="U433" i="5" s="1"/>
  <c r="W433" i="5" s="1"/>
  <c r="U453" i="5"/>
  <c r="W453" i="5" s="1"/>
  <c r="AC456" i="5"/>
  <c r="AF456" i="5"/>
  <c r="AF457" i="5"/>
  <c r="AC457" i="5"/>
  <c r="O466" i="5"/>
  <c r="P466" i="5" s="1"/>
  <c r="U466" i="5" s="1"/>
  <c r="W466" i="5" s="1"/>
  <c r="AF472" i="5"/>
  <c r="O512" i="5"/>
  <c r="P512" i="5" s="1"/>
  <c r="U512" i="5"/>
  <c r="W512" i="5" s="1"/>
  <c r="Z531" i="5"/>
  <c r="O540" i="5"/>
  <c r="P540" i="5" s="1"/>
  <c r="U540" i="5" s="1"/>
  <c r="W540" i="5" s="1"/>
  <c r="AC560" i="5"/>
  <c r="AF560" i="5"/>
  <c r="AC446" i="5"/>
  <c r="AF446" i="5"/>
  <c r="AF449" i="5"/>
  <c r="AC449" i="5"/>
  <c r="O502" i="5"/>
  <c r="P502" i="5" s="1"/>
  <c r="U502" i="5" s="1"/>
  <c r="W502" i="5" s="1"/>
  <c r="AF529" i="5"/>
  <c r="O671" i="5"/>
  <c r="P671" i="5" s="1"/>
  <c r="U671" i="5" s="1"/>
  <c r="W671" i="5" s="1"/>
  <c r="AF784" i="5"/>
  <c r="AC784" i="5"/>
  <c r="U362" i="5"/>
  <c r="W362" i="5" s="1"/>
  <c r="U410" i="5"/>
  <c r="W410" i="5" s="1"/>
  <c r="U440" i="5"/>
  <c r="W440" i="5" s="1"/>
  <c r="Z444" i="5"/>
  <c r="O463" i="5"/>
  <c r="P463" i="5" s="1"/>
  <c r="U463" i="5" s="1"/>
  <c r="W463" i="5" s="1"/>
  <c r="AF513" i="5"/>
  <c r="AF519" i="5"/>
  <c r="AC519" i="5"/>
  <c r="O538" i="5"/>
  <c r="P538" i="5" s="1"/>
  <c r="U538" i="5" s="1"/>
  <c r="W538" i="5" s="1"/>
  <c r="AC556" i="5"/>
  <c r="Z622" i="5"/>
  <c r="AF667" i="5"/>
  <c r="AC667" i="5"/>
  <c r="Z728" i="5"/>
  <c r="AF584" i="5"/>
  <c r="AC584" i="5"/>
  <c r="AC621" i="5"/>
  <c r="AF621" i="5"/>
  <c r="Z692" i="5"/>
  <c r="O722" i="5"/>
  <c r="P722" i="5" s="1"/>
  <c r="U722" i="5" s="1"/>
  <c r="W722" i="5" s="1"/>
  <c r="AF489" i="5"/>
  <c r="AC489" i="5"/>
  <c r="AF502" i="5"/>
  <c r="AF545" i="5"/>
  <c r="AC545" i="5"/>
  <c r="O550" i="5"/>
  <c r="P550" i="5" s="1"/>
  <c r="U550" i="5" s="1"/>
  <c r="W550" i="5" s="1"/>
  <c r="O605" i="5"/>
  <c r="P605" i="5" s="1"/>
  <c r="U605" i="5"/>
  <c r="W605" i="5" s="1"/>
  <c r="AF630" i="5"/>
  <c r="AC630" i="5"/>
  <c r="AF650" i="5"/>
  <c r="AF659" i="5"/>
  <c r="AC659" i="5"/>
  <c r="O526" i="5"/>
  <c r="P526" i="5" s="1"/>
  <c r="U526" i="5" s="1"/>
  <c r="W526" i="5" s="1"/>
  <c r="O528" i="5"/>
  <c r="P528" i="5" s="1"/>
  <c r="U528" i="5" s="1"/>
  <c r="W528" i="5" s="1"/>
  <c r="U685" i="5"/>
  <c r="W685" i="5" s="1"/>
  <c r="AF431" i="5"/>
  <c r="AC431" i="5"/>
  <c r="U438" i="5"/>
  <c r="W438" i="5" s="1"/>
  <c r="O474" i="5"/>
  <c r="P474" i="5" s="1"/>
  <c r="U474" i="5" s="1"/>
  <c r="W474" i="5" s="1"/>
  <c r="U475" i="5"/>
  <c r="W475" i="5" s="1"/>
  <c r="AF506" i="5"/>
  <c r="U531" i="5"/>
  <c r="W531" i="5" s="1"/>
  <c r="O549" i="5"/>
  <c r="P549" i="5" s="1"/>
  <c r="U549" i="5"/>
  <c r="W549" i="5" s="1"/>
  <c r="AF552" i="5"/>
  <c r="AC552" i="5"/>
  <c r="O581" i="5"/>
  <c r="P581" i="5" s="1"/>
  <c r="U581" i="5" s="1"/>
  <c r="W581" i="5" s="1"/>
  <c r="U589" i="5"/>
  <c r="W589" i="5" s="1"/>
  <c r="AF649" i="5"/>
  <c r="AC649" i="5"/>
  <c r="O782" i="5"/>
  <c r="P782" i="5" s="1"/>
  <c r="U782" i="5"/>
  <c r="W782" i="5" s="1"/>
  <c r="AF536" i="5"/>
  <c r="AC536" i="5"/>
  <c r="AC569" i="5"/>
  <c r="AF569" i="5"/>
  <c r="Z582" i="5"/>
  <c r="AF595" i="5"/>
  <c r="O598" i="5"/>
  <c r="P598" i="5" s="1"/>
  <c r="U598" i="5" s="1"/>
  <c r="W598" i="5" s="1"/>
  <c r="AC648" i="5"/>
  <c r="AF648" i="5"/>
  <c r="O673" i="5"/>
  <c r="P673" i="5" s="1"/>
  <c r="U673" i="5"/>
  <c r="W673" i="5" s="1"/>
  <c r="Z828" i="5"/>
  <c r="O826" i="5"/>
  <c r="P826" i="5" s="1"/>
  <c r="U826" i="5" s="1"/>
  <c r="W826" i="5" s="1"/>
  <c r="U415" i="5"/>
  <c r="W415" i="5" s="1"/>
  <c r="U444" i="5"/>
  <c r="W444" i="5" s="1"/>
  <c r="O454" i="5"/>
  <c r="P454" i="5" s="1"/>
  <c r="U454" i="5" s="1"/>
  <c r="W454" i="5" s="1"/>
  <c r="AF474" i="5"/>
  <c r="AC474" i="5"/>
  <c r="O480" i="5"/>
  <c r="P480" i="5" s="1"/>
  <c r="U480" i="5" s="1"/>
  <c r="W480" i="5" s="1"/>
  <c r="O518" i="5"/>
  <c r="P518" i="5" s="1"/>
  <c r="U518" i="5" s="1"/>
  <c r="W518" i="5" s="1"/>
  <c r="U548" i="5"/>
  <c r="W548" i="5" s="1"/>
  <c r="Z570" i="5"/>
  <c r="AF581" i="5"/>
  <c r="AC581" i="5"/>
  <c r="AF594" i="5"/>
  <c r="AC594" i="5"/>
  <c r="O661" i="5"/>
  <c r="P661" i="5" s="1"/>
  <c r="U661" i="5" s="1"/>
  <c r="W661" i="5" s="1"/>
  <c r="AF591" i="5"/>
  <c r="Z594" i="5"/>
  <c r="O622" i="5"/>
  <c r="P622" i="5" s="1"/>
  <c r="U622" i="5" s="1"/>
  <c r="W622" i="5" s="1"/>
  <c r="O771" i="5"/>
  <c r="P771" i="5" s="1"/>
  <c r="U771" i="5" s="1"/>
  <c r="W771" i="5" s="1"/>
  <c r="O432" i="5"/>
  <c r="P432" i="5" s="1"/>
  <c r="U432" i="5" s="1"/>
  <c r="W432" i="5" s="1"/>
  <c r="O460" i="5"/>
  <c r="P460" i="5" s="1"/>
  <c r="U460" i="5" s="1"/>
  <c r="W460" i="5" s="1"/>
  <c r="U465" i="5"/>
  <c r="W465" i="5" s="1"/>
  <c r="U492" i="5"/>
  <c r="W492" i="5" s="1"/>
  <c r="U499" i="5"/>
  <c r="W499" i="5" s="1"/>
  <c r="AC502" i="5"/>
  <c r="Z524" i="5"/>
  <c r="AF570" i="5"/>
  <c r="O608" i="5"/>
  <c r="P608" i="5" s="1"/>
  <c r="U608" i="5" s="1"/>
  <c r="W608" i="5" s="1"/>
  <c r="AF609" i="5"/>
  <c r="Z624" i="5"/>
  <c r="O626" i="5"/>
  <c r="P626" i="5" s="1"/>
  <c r="U626" i="5" s="1"/>
  <c r="W626" i="5" s="1"/>
  <c r="AF674" i="5"/>
  <c r="AC674" i="5"/>
  <c r="AC694" i="5"/>
  <c r="AF694" i="5"/>
  <c r="O572" i="5"/>
  <c r="P572" i="5" s="1"/>
  <c r="U572" i="5" s="1"/>
  <c r="W572" i="5" s="1"/>
  <c r="AF617" i="5"/>
  <c r="AC617" i="5"/>
  <c r="AF655" i="5"/>
  <c r="AC655" i="5"/>
  <c r="AF805" i="5"/>
  <c r="AC805" i="5"/>
  <c r="Z870" i="5"/>
  <c r="O421" i="5"/>
  <c r="P421" i="5" s="1"/>
  <c r="U421" i="5" s="1"/>
  <c r="W421" i="5" s="1"/>
  <c r="U436" i="5"/>
  <c r="W436" i="5" s="1"/>
  <c r="O494" i="5"/>
  <c r="P494" i="5" s="1"/>
  <c r="U494" i="5" s="1"/>
  <c r="W494" i="5" s="1"/>
  <c r="U517" i="5"/>
  <c r="W517" i="5" s="1"/>
  <c r="O559" i="5"/>
  <c r="P559" i="5" s="1"/>
  <c r="U559" i="5" s="1"/>
  <c r="W559" i="5" s="1"/>
  <c r="O575" i="5"/>
  <c r="P575" i="5" s="1"/>
  <c r="U575" i="5" s="1"/>
  <c r="W575" i="5" s="1"/>
  <c r="AC614" i="5"/>
  <c r="AF614" i="5"/>
  <c r="AF766" i="5"/>
  <c r="AC766" i="5"/>
  <c r="AC771" i="5"/>
  <c r="AF771" i="5"/>
  <c r="AF786" i="5"/>
  <c r="AC786" i="5"/>
  <c r="AF849" i="5"/>
  <c r="AC849" i="5"/>
  <c r="O785" i="5"/>
  <c r="P785" i="5" s="1"/>
  <c r="U785" i="5" s="1"/>
  <c r="W785" i="5" s="1"/>
  <c r="AF716" i="5"/>
  <c r="AC716" i="5"/>
  <c r="AF557" i="5"/>
  <c r="AC557" i="5"/>
  <c r="AF558" i="5"/>
  <c r="AC558" i="5"/>
  <c r="AF574" i="5"/>
  <c r="AC574" i="5"/>
  <c r="AF579" i="5"/>
  <c r="AC579" i="5"/>
  <c r="AF580" i="5"/>
  <c r="AC580" i="5"/>
  <c r="U590" i="5"/>
  <c r="W590" i="5" s="1"/>
  <c r="O595" i="5"/>
  <c r="P595" i="5" s="1"/>
  <c r="U595" i="5" s="1"/>
  <c r="W595" i="5" s="1"/>
  <c r="AC596" i="5"/>
  <c r="AF596" i="5"/>
  <c r="AC620" i="5"/>
  <c r="AF620" i="5"/>
  <c r="U634" i="5"/>
  <c r="W634" i="5" s="1"/>
  <c r="Z721" i="5"/>
  <c r="AC776" i="5"/>
  <c r="AF776" i="5"/>
  <c r="AC811" i="5"/>
  <c r="AF811" i="5"/>
  <c r="AF858" i="5"/>
  <c r="AC858" i="5"/>
  <c r="O868" i="5"/>
  <c r="P868" i="5" s="1"/>
  <c r="U868" i="5" s="1"/>
  <c r="W868" i="5" s="1"/>
  <c r="Z693" i="5"/>
  <c r="Z765" i="5"/>
  <c r="O809" i="5"/>
  <c r="P809" i="5" s="1"/>
  <c r="U809" i="5" s="1"/>
  <c r="W809" i="5" s="1"/>
  <c r="Z811" i="5"/>
  <c r="AF715" i="5"/>
  <c r="AC715" i="5"/>
  <c r="Z741" i="5"/>
  <c r="O753" i="5"/>
  <c r="P753" i="5" s="1"/>
  <c r="U753" i="5"/>
  <c r="W753" i="5" s="1"/>
  <c r="Z755" i="5"/>
  <c r="Z802" i="5"/>
  <c r="AC470" i="5"/>
  <c r="AF515" i="5"/>
  <c r="AC515" i="5"/>
  <c r="AF608" i="5"/>
  <c r="AC608" i="5"/>
  <c r="AF619" i="5"/>
  <c r="AC619" i="5"/>
  <c r="AF669" i="5"/>
  <c r="AC669" i="5"/>
  <c r="Z687" i="5"/>
  <c r="Z727" i="5"/>
  <c r="O404" i="5"/>
  <c r="P404" i="5" s="1"/>
  <c r="U404" i="5" s="1"/>
  <c r="W404" i="5" s="1"/>
  <c r="AF470" i="5"/>
  <c r="AF496" i="5"/>
  <c r="AC496" i="5"/>
  <c r="O501" i="5"/>
  <c r="P501" i="5" s="1"/>
  <c r="U501" i="5" s="1"/>
  <c r="W501" i="5" s="1"/>
  <c r="AF531" i="5"/>
  <c r="AC531" i="5"/>
  <c r="AF534" i="5"/>
  <c r="AC534" i="5"/>
  <c r="AF537" i="5"/>
  <c r="AF567" i="5"/>
  <c r="AC567" i="5"/>
  <c r="AF568" i="5"/>
  <c r="AC568" i="5"/>
  <c r="O690" i="5"/>
  <c r="P690" i="5" s="1"/>
  <c r="U690" i="5" s="1"/>
  <c r="W690" i="5" s="1"/>
  <c r="AC764" i="5"/>
  <c r="AF764" i="5"/>
  <c r="Z799" i="5"/>
  <c r="O848" i="5"/>
  <c r="P848" i="5" s="1"/>
  <c r="U848" i="5" s="1"/>
  <c r="W848" i="5" s="1"/>
  <c r="O687" i="5"/>
  <c r="P687" i="5" s="1"/>
  <c r="U687" i="5" s="1"/>
  <c r="W687" i="5" s="1"/>
  <c r="AC693" i="5"/>
  <c r="AF693" i="5"/>
  <c r="O712" i="5"/>
  <c r="P712" i="5" s="1"/>
  <c r="U712" i="5" s="1"/>
  <c r="W712" i="5" s="1"/>
  <c r="O754" i="5"/>
  <c r="P754" i="5" s="1"/>
  <c r="U754" i="5"/>
  <c r="W754" i="5" s="1"/>
  <c r="O679" i="5"/>
  <c r="P679" i="5" s="1"/>
  <c r="U679" i="5" s="1"/>
  <c r="W679" i="5" s="1"/>
  <c r="AF689" i="5"/>
  <c r="O711" i="5"/>
  <c r="P711" i="5" s="1"/>
  <c r="U711" i="5" s="1"/>
  <c r="W711" i="5" s="1"/>
  <c r="O808" i="5"/>
  <c r="P808" i="5" s="1"/>
  <c r="U808" i="5" s="1"/>
  <c r="W808" i="5" s="1"/>
  <c r="AC841" i="5"/>
  <c r="AF841" i="5"/>
  <c r="Z395" i="5"/>
  <c r="Z405" i="5"/>
  <c r="Z415" i="5"/>
  <c r="Z434" i="5"/>
  <c r="AF459" i="5"/>
  <c r="AC459" i="5"/>
  <c r="AF479" i="5"/>
  <c r="AC479" i="5"/>
  <c r="U588" i="5"/>
  <c r="W588" i="5" s="1"/>
  <c r="O672" i="5"/>
  <c r="P672" i="5" s="1"/>
  <c r="U672" i="5" s="1"/>
  <c r="W672" i="5" s="1"/>
  <c r="AF713" i="5"/>
  <c r="AC713" i="5"/>
  <c r="Z790" i="5"/>
  <c r="O707" i="5"/>
  <c r="P707" i="5" s="1"/>
  <c r="U707" i="5" s="1"/>
  <c r="W707" i="5" s="1"/>
  <c r="Z754" i="5"/>
  <c r="Z770" i="5"/>
  <c r="Z708" i="5"/>
  <c r="U717" i="5"/>
  <c r="W717" i="5" s="1"/>
  <c r="AF734" i="5"/>
  <c r="AC734" i="5"/>
  <c r="AF864" i="5"/>
  <c r="AC864" i="5"/>
  <c r="U591" i="5"/>
  <c r="W591" i="5" s="1"/>
  <c r="O592" i="5"/>
  <c r="P592" i="5" s="1"/>
  <c r="U592" i="5" s="1"/>
  <c r="W592" i="5" s="1"/>
  <c r="O625" i="5"/>
  <c r="P625" i="5" s="1"/>
  <c r="U625" i="5"/>
  <c r="W625" i="5" s="1"/>
  <c r="AC672" i="5"/>
  <c r="AF672" i="5"/>
  <c r="AF686" i="5"/>
  <c r="AC686" i="5"/>
  <c r="O706" i="5"/>
  <c r="P706" i="5" s="1"/>
  <c r="U706" i="5" s="1"/>
  <c r="W706" i="5" s="1"/>
  <c r="Z753" i="5"/>
  <c r="O778" i="5"/>
  <c r="P778" i="5" s="1"/>
  <c r="U778" i="5" s="1"/>
  <c r="W778" i="5" s="1"/>
  <c r="U578" i="5"/>
  <c r="W578" i="5" s="1"/>
  <c r="O611" i="5"/>
  <c r="P611" i="5" s="1"/>
  <c r="U611" i="5" s="1"/>
  <c r="W611" i="5" s="1"/>
  <c r="Z672" i="5"/>
  <c r="AF682" i="5"/>
  <c r="AC682" i="5"/>
  <c r="AF683" i="5"/>
  <c r="AC685" i="5"/>
  <c r="AF685" i="5"/>
  <c r="AC689" i="5"/>
  <c r="U435" i="5"/>
  <c r="W435" i="5" s="1"/>
  <c r="Z488" i="5"/>
  <c r="U498" i="5"/>
  <c r="W498" i="5" s="1"/>
  <c r="AC548" i="5"/>
  <c r="U621" i="5"/>
  <c r="W621" i="5" s="1"/>
  <c r="U704" i="5"/>
  <c r="W704" i="5" s="1"/>
  <c r="AC727" i="5"/>
  <c r="AF733" i="5"/>
  <c r="AC733" i="5"/>
  <c r="AF742" i="5"/>
  <c r="AC742" i="5"/>
  <c r="Z761" i="5"/>
  <c r="Z438" i="5"/>
  <c r="U445" i="5"/>
  <c r="W445" i="5" s="1"/>
  <c r="O522" i="5"/>
  <c r="P522" i="5" s="1"/>
  <c r="U522" i="5" s="1"/>
  <c r="W522" i="5" s="1"/>
  <c r="O542" i="5"/>
  <c r="P542" i="5" s="1"/>
  <c r="U542" i="5" s="1"/>
  <c r="W542" i="5" s="1"/>
  <c r="AF548" i="5"/>
  <c r="AF564" i="5"/>
  <c r="AC564" i="5"/>
  <c r="AF601" i="5"/>
  <c r="AC601" i="5"/>
  <c r="O648" i="5"/>
  <c r="P648" i="5" s="1"/>
  <c r="U648" i="5" s="1"/>
  <c r="W648" i="5" s="1"/>
  <c r="U653" i="5"/>
  <c r="W653" i="5" s="1"/>
  <c r="O654" i="5"/>
  <c r="P654" i="5" s="1"/>
  <c r="U654" i="5" s="1"/>
  <c r="W654" i="5" s="1"/>
  <c r="O655" i="5"/>
  <c r="P655" i="5" s="1"/>
  <c r="U655" i="5" s="1"/>
  <c r="W655" i="5" s="1"/>
  <c r="U680" i="5"/>
  <c r="W680" i="5" s="1"/>
  <c r="U694" i="5"/>
  <c r="W694" i="5" s="1"/>
  <c r="Z733" i="5"/>
  <c r="O543" i="5"/>
  <c r="P543" i="5" s="1"/>
  <c r="U543" i="5" s="1"/>
  <c r="W543" i="5" s="1"/>
  <c r="AF554" i="5"/>
  <c r="AC554" i="5"/>
  <c r="O610" i="5"/>
  <c r="P610" i="5" s="1"/>
  <c r="U610" i="5" s="1"/>
  <c r="W610" i="5" s="1"/>
  <c r="AF622" i="5"/>
  <c r="AC622" i="5"/>
  <c r="AC624" i="5"/>
  <c r="AF624" i="5"/>
  <c r="O633" i="5"/>
  <c r="P633" i="5" s="1"/>
  <c r="U633" i="5" s="1"/>
  <c r="W633" i="5" s="1"/>
  <c r="O636" i="5"/>
  <c r="P636" i="5" s="1"/>
  <c r="U636" i="5" s="1"/>
  <c r="W636" i="5" s="1"/>
  <c r="U676" i="5"/>
  <c r="W676" i="5" s="1"/>
  <c r="O681" i="5"/>
  <c r="P681" i="5" s="1"/>
  <c r="U681" i="5" s="1"/>
  <c r="W681" i="5" s="1"/>
  <c r="AF691" i="5"/>
  <c r="AF696" i="5"/>
  <c r="AC696" i="5"/>
  <c r="U698" i="5"/>
  <c r="W698" i="5" s="1"/>
  <c r="AF717" i="5"/>
  <c r="AC717" i="5"/>
  <c r="U730" i="5"/>
  <c r="W730" i="5" s="1"/>
  <c r="O773" i="5"/>
  <c r="P773" i="5" s="1"/>
  <c r="U773" i="5" s="1"/>
  <c r="W773" i="5" s="1"/>
  <c r="O783" i="5"/>
  <c r="P783" i="5" s="1"/>
  <c r="U783" i="5" s="1"/>
  <c r="W783" i="5" s="1"/>
  <c r="AC807" i="5"/>
  <c r="AF807" i="5"/>
  <c r="AF765" i="5"/>
  <c r="AC765" i="5"/>
  <c r="AF774" i="5"/>
  <c r="AC774" i="5"/>
  <c r="O796" i="5"/>
  <c r="P796" i="5" s="1"/>
  <c r="U796" i="5" s="1"/>
  <c r="W796" i="5" s="1"/>
  <c r="O805" i="5"/>
  <c r="P805" i="5" s="1"/>
  <c r="U805" i="5" s="1"/>
  <c r="W805" i="5" s="1"/>
  <c r="Z806" i="5"/>
  <c r="AF818" i="5"/>
  <c r="AC818" i="5"/>
  <c r="Z865" i="5"/>
  <c r="AF869" i="5"/>
  <c r="AC869" i="5"/>
  <c r="Z448" i="5"/>
  <c r="Z510" i="5"/>
  <c r="U571" i="5"/>
  <c r="W571" i="5" s="1"/>
  <c r="O582" i="5"/>
  <c r="P582" i="5" s="1"/>
  <c r="U582" i="5" s="1"/>
  <c r="W582" i="5" s="1"/>
  <c r="U642" i="5"/>
  <c r="W642" i="5" s="1"/>
  <c r="AF701" i="5"/>
  <c r="AC701" i="5"/>
  <c r="Z705" i="5"/>
  <c r="O732" i="5"/>
  <c r="P732" i="5" s="1"/>
  <c r="U732" i="5" s="1"/>
  <c r="W732" i="5" s="1"/>
  <c r="O777" i="5"/>
  <c r="P777" i="5" s="1"/>
  <c r="U777" i="5"/>
  <c r="W777" i="5" s="1"/>
  <c r="O731" i="5"/>
  <c r="P731" i="5" s="1"/>
  <c r="U731" i="5" s="1"/>
  <c r="W731" i="5" s="1"/>
  <c r="AC761" i="5"/>
  <c r="AF761" i="5"/>
  <c r="AF787" i="5"/>
  <c r="AC787" i="5"/>
  <c r="Z796" i="5"/>
  <c r="Z863" i="5"/>
  <c r="O781" i="5"/>
  <c r="P781" i="5" s="1"/>
  <c r="U781" i="5" s="1"/>
  <c r="W781" i="5" s="1"/>
  <c r="O786" i="5"/>
  <c r="P786" i="5" s="1"/>
  <c r="U786" i="5"/>
  <c r="W786" i="5" s="1"/>
  <c r="O839" i="5"/>
  <c r="P839" i="5" s="1"/>
  <c r="U839" i="5" s="1"/>
  <c r="W839" i="5" s="1"/>
  <c r="O729" i="5"/>
  <c r="P729" i="5" s="1"/>
  <c r="U729" i="5" s="1"/>
  <c r="W729" i="5" s="1"/>
  <c r="O821" i="5"/>
  <c r="P821" i="5" s="1"/>
  <c r="U821" i="5" s="1"/>
  <c r="W821" i="5" s="1"/>
  <c r="AF544" i="5"/>
  <c r="AC544" i="5"/>
  <c r="O606" i="5"/>
  <c r="P606" i="5" s="1"/>
  <c r="U606" i="5" s="1"/>
  <c r="W606" i="5" s="1"/>
  <c r="O632" i="5"/>
  <c r="P632" i="5" s="1"/>
  <c r="U632" i="5" s="1"/>
  <c r="W632" i="5" s="1"/>
  <c r="AF657" i="5"/>
  <c r="AC657" i="5"/>
  <c r="O744" i="5"/>
  <c r="P744" i="5" s="1"/>
  <c r="U744" i="5" s="1"/>
  <c r="W744" i="5" s="1"/>
  <c r="Z760" i="5"/>
  <c r="AF768" i="5"/>
  <c r="AC768" i="5"/>
  <c r="AF769" i="5"/>
  <c r="AC769" i="5"/>
  <c r="O811" i="5"/>
  <c r="P811" i="5" s="1"/>
  <c r="U811" i="5"/>
  <c r="W811" i="5" s="1"/>
  <c r="AF824" i="5"/>
  <c r="AC824" i="5"/>
  <c r="AC835" i="5"/>
  <c r="AF835" i="5"/>
  <c r="O851" i="5"/>
  <c r="P851" i="5" s="1"/>
  <c r="U851" i="5" s="1"/>
  <c r="W851" i="5" s="1"/>
  <c r="U568" i="5"/>
  <c r="W568" i="5" s="1"/>
  <c r="AC611" i="5"/>
  <c r="O631" i="5"/>
  <c r="P631" i="5" s="1"/>
  <c r="U631" i="5" s="1"/>
  <c r="W631" i="5" s="1"/>
  <c r="U651" i="5"/>
  <c r="W651" i="5" s="1"/>
  <c r="AF678" i="5"/>
  <c r="AC678" i="5"/>
  <c r="AC730" i="5"/>
  <c r="AF730" i="5"/>
  <c r="U541" i="5"/>
  <c r="W541" i="5" s="1"/>
  <c r="O552" i="5"/>
  <c r="P552" i="5" s="1"/>
  <c r="U552" i="5" s="1"/>
  <c r="W552" i="5" s="1"/>
  <c r="AF604" i="5"/>
  <c r="AC604" i="5"/>
  <c r="AC644" i="5"/>
  <c r="AF728" i="5"/>
  <c r="AC728" i="5"/>
  <c r="AC759" i="5"/>
  <c r="Z763" i="5"/>
  <c r="Z777" i="5"/>
  <c r="U810" i="5"/>
  <c r="W810" i="5" s="1"/>
  <c r="AF627" i="5"/>
  <c r="AC627" i="5"/>
  <c r="O645" i="5"/>
  <c r="P645" i="5" s="1"/>
  <c r="U645" i="5" s="1"/>
  <c r="W645" i="5" s="1"/>
  <c r="AF688" i="5"/>
  <c r="AC688" i="5"/>
  <c r="O695" i="5"/>
  <c r="P695" i="5" s="1"/>
  <c r="U695" i="5" s="1"/>
  <c r="W695" i="5" s="1"/>
  <c r="U697" i="5"/>
  <c r="W697" i="5" s="1"/>
  <c r="O789" i="5"/>
  <c r="P789" i="5" s="1"/>
  <c r="U789" i="5" s="1"/>
  <c r="W789" i="5" s="1"/>
  <c r="U790" i="5"/>
  <c r="W790" i="5" s="1"/>
  <c r="AF795" i="5"/>
  <c r="AC795" i="5"/>
  <c r="O802" i="5"/>
  <c r="P802" i="5" s="1"/>
  <c r="U802" i="5" s="1"/>
  <c r="W802" i="5" s="1"/>
  <c r="O843" i="5"/>
  <c r="P843" i="5" s="1"/>
  <c r="U843" i="5" s="1"/>
  <c r="W843" i="5" s="1"/>
  <c r="O841" i="5"/>
  <c r="P841" i="5" s="1"/>
  <c r="U841" i="5" s="1"/>
  <c r="W841" i="5" s="1"/>
  <c r="Z877" i="5"/>
  <c r="Z747" i="5"/>
  <c r="O797" i="5"/>
  <c r="P797" i="5" s="1"/>
  <c r="U797" i="5" s="1"/>
  <c r="W797" i="5" s="1"/>
  <c r="U801" i="5"/>
  <c r="W801" i="5" s="1"/>
  <c r="O849" i="5"/>
  <c r="P849" i="5" s="1"/>
  <c r="U849" i="5" s="1"/>
  <c r="W849" i="5" s="1"/>
  <c r="O870" i="5"/>
  <c r="P870" i="5" s="1"/>
  <c r="U870" i="5" s="1"/>
  <c r="W870" i="5" s="1"/>
  <c r="AF607" i="5"/>
  <c r="AC607" i="5"/>
  <c r="AC720" i="5"/>
  <c r="AF720" i="5"/>
  <c r="AF723" i="5"/>
  <c r="AC723" i="5"/>
  <c r="O736" i="5"/>
  <c r="P736" i="5" s="1"/>
  <c r="U736" i="5" s="1"/>
  <c r="W736" i="5" s="1"/>
  <c r="U743" i="5"/>
  <c r="W743" i="5" s="1"/>
  <c r="U788" i="5"/>
  <c r="W788" i="5" s="1"/>
  <c r="Z745" i="5"/>
  <c r="Z785" i="5"/>
  <c r="O856" i="5"/>
  <c r="P856" i="5" s="1"/>
  <c r="U856" i="5" s="1"/>
  <c r="W856" i="5" s="1"/>
  <c r="O635" i="5"/>
  <c r="P635" i="5" s="1"/>
  <c r="U635" i="5" s="1"/>
  <c r="W635" i="5" s="1"/>
  <c r="U641" i="5"/>
  <c r="W641" i="5" s="1"/>
  <c r="O701" i="5"/>
  <c r="P701" i="5" s="1"/>
  <c r="U701" i="5" s="1"/>
  <c r="W701" i="5" s="1"/>
  <c r="O708" i="5"/>
  <c r="P708" i="5" s="1"/>
  <c r="U708" i="5" s="1"/>
  <c r="W708" i="5" s="1"/>
  <c r="U828" i="5"/>
  <c r="W828" i="5" s="1"/>
  <c r="O840" i="5"/>
  <c r="P840" i="5" s="1"/>
  <c r="U840" i="5" s="1"/>
  <c r="W840" i="5" s="1"/>
  <c r="AF711" i="5"/>
  <c r="AC711" i="5"/>
  <c r="U734" i="5"/>
  <c r="W734" i="5" s="1"/>
  <c r="O792" i="5"/>
  <c r="P792" i="5" s="1"/>
  <c r="U792" i="5" s="1"/>
  <c r="W792" i="5" s="1"/>
  <c r="O795" i="5"/>
  <c r="P795" i="5" s="1"/>
  <c r="U795" i="5" s="1"/>
  <c r="W795" i="5" s="1"/>
  <c r="U807" i="5"/>
  <c r="W807" i="5" s="1"/>
  <c r="AC808" i="5"/>
  <c r="AF808" i="5"/>
  <c r="Z815" i="5"/>
  <c r="U860" i="5"/>
  <c r="W860" i="5" s="1"/>
  <c r="AF868" i="5"/>
  <c r="AC868" i="5"/>
  <c r="U762" i="5"/>
  <c r="W762" i="5" s="1"/>
  <c r="AF788" i="5"/>
  <c r="AF848" i="5"/>
  <c r="AC848" i="5"/>
  <c r="AC738" i="5"/>
  <c r="AF738" i="5"/>
  <c r="AC781" i="5"/>
  <c r="AF781" i="5"/>
  <c r="AF794" i="5"/>
  <c r="AC794" i="5"/>
  <c r="O825" i="5"/>
  <c r="P825" i="5" s="1"/>
  <c r="U825" i="5" s="1"/>
  <c r="W825" i="5" s="1"/>
  <c r="O835" i="5"/>
  <c r="P835" i="5" s="1"/>
  <c r="U835" i="5" s="1"/>
  <c r="W835" i="5" s="1"/>
  <c r="U719" i="5"/>
  <c r="W719" i="5" s="1"/>
  <c r="AF743" i="5"/>
  <c r="AC743" i="5"/>
  <c r="O770" i="5"/>
  <c r="P770" i="5" s="1"/>
  <c r="U770" i="5" s="1"/>
  <c r="W770" i="5" s="1"/>
  <c r="AC836" i="5"/>
  <c r="O855" i="5"/>
  <c r="P855" i="5" s="1"/>
  <c r="U855" i="5"/>
  <c r="W855" i="5" s="1"/>
  <c r="U859" i="5"/>
  <c r="W859" i="5" s="1"/>
  <c r="U863" i="5"/>
  <c r="W863" i="5" s="1"/>
  <c r="AF867" i="5"/>
  <c r="AC867" i="5"/>
  <c r="U682" i="5"/>
  <c r="W682" i="5" s="1"/>
  <c r="O739" i="5"/>
  <c r="P739" i="5" s="1"/>
  <c r="U739" i="5" s="1"/>
  <c r="W739" i="5" s="1"/>
  <c r="AC753" i="5"/>
  <c r="AF753" i="5"/>
  <c r="AF755" i="5"/>
  <c r="AC755" i="5"/>
  <c r="O776" i="5"/>
  <c r="P776" i="5" s="1"/>
  <c r="U776" i="5" s="1"/>
  <c r="W776" i="5" s="1"/>
  <c r="U818" i="5"/>
  <c r="W818" i="5" s="1"/>
  <c r="O822" i="5"/>
  <c r="P822" i="5" s="1"/>
  <c r="U822" i="5" s="1"/>
  <c r="W822" i="5" s="1"/>
  <c r="O852" i="5"/>
  <c r="P852" i="5" s="1"/>
  <c r="U852" i="5" s="1"/>
  <c r="W852" i="5" s="1"/>
  <c r="U780" i="5"/>
  <c r="W780" i="5" s="1"/>
  <c r="O872" i="5"/>
  <c r="P872" i="5" s="1"/>
  <c r="U872" i="5" s="1"/>
  <c r="W872" i="5" s="1"/>
  <c r="U727" i="5"/>
  <c r="W727" i="5" s="1"/>
  <c r="U759" i="5"/>
  <c r="W759" i="5" s="1"/>
  <c r="O760" i="5"/>
  <c r="P760" i="5" s="1"/>
  <c r="U760" i="5" s="1"/>
  <c r="W760" i="5" s="1"/>
  <c r="U836" i="5"/>
  <c r="W836" i="5" s="1"/>
  <c r="AF846" i="5"/>
  <c r="AC846" i="5"/>
  <c r="O721" i="5"/>
  <c r="P721" i="5" s="1"/>
  <c r="U721" i="5" s="1"/>
  <c r="W721" i="5" s="1"/>
  <c r="U765" i="5"/>
  <c r="W765" i="5" s="1"/>
  <c r="U798" i="5"/>
  <c r="W798" i="5" s="1"/>
  <c r="O799" i="5"/>
  <c r="P799" i="5" s="1"/>
  <c r="U799" i="5" s="1"/>
  <c r="W799" i="5" s="1"/>
  <c r="AF806" i="5"/>
  <c r="O815" i="5"/>
  <c r="P815" i="5" s="1"/>
  <c r="U815" i="5" s="1"/>
  <c r="W815" i="5" s="1"/>
  <c r="AC748" i="5"/>
  <c r="AF809" i="5"/>
  <c r="AC809" i="5"/>
  <c r="U813" i="5"/>
  <c r="W813" i="5" s="1"/>
  <c r="Z855" i="5"/>
  <c r="O858" i="5"/>
  <c r="P858" i="5" s="1"/>
  <c r="U858" i="5" s="1"/>
  <c r="W858" i="5" s="1"/>
  <c r="U869" i="5"/>
  <c r="W869" i="5" s="1"/>
  <c r="U745" i="5"/>
  <c r="W745" i="5" s="1"/>
  <c r="O772" i="5"/>
  <c r="P772" i="5" s="1"/>
  <c r="U772" i="5" s="1"/>
  <c r="W772" i="5" s="1"/>
  <c r="AF857" i="5"/>
  <c r="AC857" i="5"/>
  <c r="AC871" i="5"/>
  <c r="AF854" i="5"/>
  <c r="AC854" i="5"/>
  <c r="O862" i="5"/>
  <c r="P862" i="5" s="1"/>
  <c r="U862" i="5" s="1"/>
  <c r="W862" i="5" s="1"/>
  <c r="AF874" i="5"/>
  <c r="AC874" i="5"/>
  <c r="AF877" i="5"/>
  <c r="AC877" i="5"/>
  <c r="U752" i="5"/>
  <c r="W752" i="5" s="1"/>
  <c r="AF814" i="5"/>
  <c r="AC814" i="5"/>
  <c r="U830" i="5"/>
  <c r="W830" i="5" s="1"/>
  <c r="U831" i="5"/>
  <c r="W831" i="5" s="1"/>
  <c r="AF871" i="5"/>
  <c r="Z822" i="5"/>
  <c r="O832" i="5"/>
  <c r="P832" i="5" s="1"/>
  <c r="U832" i="5" s="1"/>
  <c r="W832" i="5" s="1"/>
  <c r="AF844" i="5"/>
  <c r="AC844" i="5"/>
  <c r="Z847" i="5"/>
  <c r="AC861" i="5"/>
  <c r="U861" i="5"/>
  <c r="W861" i="5" s="1"/>
  <c r="U871" i="5"/>
  <c r="W871" i="5" s="1"/>
  <c r="AF804" i="5"/>
  <c r="AC804" i="5"/>
  <c r="AF834" i="5"/>
  <c r="AC834" i="5"/>
  <c r="U838" i="5"/>
  <c r="W838" i="5" s="1"/>
  <c r="O845" i="5"/>
  <c r="P845" i="5" s="1"/>
  <c r="U845" i="5" s="1"/>
  <c r="W845" i="5" s="1"/>
  <c r="AC803" i="5"/>
  <c r="AC39" i="1"/>
  <c r="N3" i="1"/>
  <c r="X26" i="1"/>
  <c r="W26" i="1"/>
  <c r="V26" i="1"/>
  <c r="U26" i="1"/>
  <c r="T26" i="1"/>
  <c r="Q26" i="1"/>
  <c r="R26" i="1"/>
  <c r="S26" i="1"/>
  <c r="P26" i="1"/>
  <c r="O26" i="1"/>
  <c r="M26" i="1"/>
  <c r="N26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39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39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41" i="1"/>
  <c r="A75" i="1"/>
  <c r="A111" i="1"/>
  <c r="A39" i="1"/>
  <c r="A40" i="1"/>
  <c r="A42" i="1"/>
  <c r="A44" i="1"/>
  <c r="A45" i="1"/>
  <c r="A47" i="1"/>
  <c r="A48" i="1"/>
  <c r="A50" i="1"/>
  <c r="A51" i="1"/>
  <c r="A52" i="1"/>
  <c r="A54" i="1"/>
  <c r="A55" i="1"/>
  <c r="A57" i="1"/>
  <c r="A61" i="1"/>
  <c r="A62" i="1"/>
  <c r="A64" i="1"/>
  <c r="A65" i="1"/>
  <c r="A67" i="1"/>
  <c r="A69" i="1"/>
  <c r="A70" i="1"/>
  <c r="A71" i="1"/>
  <c r="A74" i="1"/>
  <c r="A78" i="1"/>
  <c r="A82" i="1"/>
  <c r="A84" i="1"/>
  <c r="A85" i="1"/>
  <c r="A89" i="1"/>
  <c r="A91" i="1"/>
  <c r="A94" i="1"/>
  <c r="A97" i="1"/>
  <c r="A98" i="1"/>
  <c r="A100" i="1"/>
  <c r="A102" i="1"/>
  <c r="A104" i="1"/>
  <c r="A108" i="1"/>
  <c r="A109" i="1"/>
  <c r="A112" i="1"/>
  <c r="A114" i="1"/>
  <c r="A115" i="1"/>
  <c r="A117" i="1"/>
  <c r="A118" i="1"/>
  <c r="A120" i="1"/>
  <c r="A121" i="1"/>
  <c r="A122" i="1"/>
  <c r="A124" i="1"/>
  <c r="A125" i="1"/>
  <c r="A127" i="1"/>
  <c r="A128" i="1"/>
  <c r="A131" i="1"/>
  <c r="A132" i="1"/>
  <c r="A134" i="1"/>
  <c r="A135" i="1"/>
  <c r="A136" i="1"/>
  <c r="A137" i="1"/>
  <c r="A138" i="1"/>
  <c r="Z4" i="5" l="1"/>
  <c r="Z801" i="5"/>
  <c r="Z856" i="5"/>
  <c r="J512" i="5"/>
  <c r="K512" i="5" s="1"/>
  <c r="Z259" i="5"/>
  <c r="J837" i="5"/>
  <c r="K837" i="5" s="1"/>
  <c r="Z224" i="5"/>
  <c r="Z561" i="5"/>
  <c r="Z731" i="5"/>
  <c r="Z586" i="5"/>
  <c r="J172" i="5"/>
  <c r="K172" i="5" s="1"/>
  <c r="J59" i="5"/>
  <c r="K59" i="5" s="1"/>
  <c r="J729" i="5"/>
  <c r="K729" i="5" s="1"/>
  <c r="Z95" i="5"/>
  <c r="J199" i="5"/>
  <c r="K199" i="5" s="1"/>
  <c r="Z119" i="5"/>
  <c r="Z169" i="5"/>
  <c r="Z658" i="5"/>
  <c r="Z791" i="5"/>
  <c r="Z571" i="5"/>
  <c r="Z553" i="5"/>
  <c r="Z830" i="5"/>
  <c r="J83" i="5"/>
  <c r="K83" i="5" s="1"/>
  <c r="Z83" i="5"/>
  <c r="J509" i="5"/>
  <c r="K509" i="5" s="1"/>
  <c r="Z245" i="5"/>
  <c r="Z287" i="5"/>
  <c r="J549" i="5"/>
  <c r="K549" i="5" s="1"/>
  <c r="Z528" i="5"/>
  <c r="Z476" i="5"/>
  <c r="J704" i="5"/>
  <c r="K704" i="5" s="1"/>
  <c r="J706" i="5"/>
  <c r="K706" i="5" s="1"/>
  <c r="J645" i="5"/>
  <c r="K645" i="5" s="1"/>
  <c r="J750" i="5"/>
  <c r="K750" i="5" s="1"/>
  <c r="Z750" i="5"/>
  <c r="J313" i="5"/>
  <c r="K313" i="5" s="1"/>
  <c r="Z313" i="5"/>
  <c r="Z422" i="5"/>
  <c r="Z616" i="5"/>
  <c r="J702" i="5"/>
  <c r="K702" i="5" s="1"/>
  <c r="Z265" i="5"/>
  <c r="Z623" i="5"/>
  <c r="J740" i="5"/>
  <c r="K740" i="5" s="1"/>
  <c r="Z740" i="5"/>
  <c r="J820" i="5"/>
  <c r="K820" i="5" s="1"/>
  <c r="Z820" i="5"/>
  <c r="J699" i="5"/>
  <c r="K699" i="5" s="1"/>
  <c r="Z699" i="5"/>
  <c r="Z468" i="5"/>
  <c r="Z651" i="5"/>
  <c r="Z633" i="5"/>
  <c r="Z188" i="5"/>
  <c r="J600" i="5"/>
  <c r="K600" i="5" s="1"/>
  <c r="Z600" i="5"/>
  <c r="J543" i="5"/>
  <c r="K543" i="5" s="1"/>
  <c r="Z543" i="5"/>
  <c r="Z187" i="5"/>
  <c r="J439" i="5"/>
  <c r="K439" i="5" s="1"/>
  <c r="J833" i="5"/>
  <c r="K833" i="5" s="1"/>
  <c r="Z833" i="5"/>
  <c r="J873" i="5"/>
  <c r="K873" i="5" s="1"/>
  <c r="Z873" i="5"/>
  <c r="J376" i="5"/>
  <c r="K376" i="5" s="1"/>
  <c r="Z376" i="5"/>
  <c r="Z547" i="5"/>
  <c r="J472" i="5"/>
  <c r="K472" i="5" s="1"/>
  <c r="Z472" i="5"/>
  <c r="J789" i="5"/>
  <c r="K789" i="5" s="1"/>
  <c r="Z789" i="5"/>
  <c r="J179" i="5"/>
  <c r="K179" i="5" s="1"/>
  <c r="Z179" i="5"/>
  <c r="Z43" i="5"/>
  <c r="Z803" i="5"/>
  <c r="J831" i="5"/>
  <c r="K831" i="5" s="1"/>
  <c r="Z831" i="5"/>
  <c r="J843" i="5"/>
  <c r="K843" i="5" s="1"/>
  <c r="Z843" i="5"/>
  <c r="Z859" i="5"/>
  <c r="Z546" i="5"/>
  <c r="Z352" i="5"/>
  <c r="J486" i="5"/>
  <c r="K486" i="5" s="1"/>
  <c r="Z486" i="5"/>
  <c r="Z478" i="5"/>
  <c r="Z629" i="5"/>
  <c r="Z778" i="5"/>
  <c r="J735" i="5"/>
  <c r="K735" i="5" s="1"/>
  <c r="Z735" i="5"/>
  <c r="J573" i="5"/>
  <c r="K573" i="5" s="1"/>
  <c r="Z573" i="5"/>
  <c r="J311" i="5"/>
  <c r="K311" i="5" s="1"/>
  <c r="Z311" i="5"/>
  <c r="Z35" i="5"/>
  <c r="J823" i="5"/>
  <c r="K823" i="5" s="1"/>
  <c r="Z823" i="5"/>
  <c r="Z495" i="5"/>
  <c r="J875" i="5"/>
  <c r="K875" i="5" s="1"/>
  <c r="Z875" i="5"/>
  <c r="Z691" i="5"/>
  <c r="Z525" i="5"/>
  <c r="J653" i="5"/>
  <c r="K653" i="5" s="1"/>
  <c r="Z653" i="5"/>
  <c r="J793" i="5"/>
  <c r="K793" i="5" s="1"/>
  <c r="Z793" i="5"/>
  <c r="J588" i="5"/>
  <c r="K588" i="5" s="1"/>
  <c r="Z588" i="5"/>
  <c r="J842" i="5"/>
  <c r="K842" i="5" s="1"/>
  <c r="Z842" i="5"/>
  <c r="Z838" i="5"/>
  <c r="Z671" i="5"/>
  <c r="Z606" i="5"/>
  <c r="Z328" i="5"/>
  <c r="Z461" i="5"/>
  <c r="Z261" i="5"/>
  <c r="J602" i="5"/>
  <c r="K602" i="5" s="1"/>
  <c r="Z425" i="5"/>
  <c r="Z3" i="5"/>
  <c r="Z327" i="5"/>
  <c r="Z103" i="5"/>
  <c r="Z13" i="5"/>
  <c r="Z337" i="5"/>
  <c r="J798" i="5"/>
  <c r="K798" i="5" s="1"/>
  <c r="Z798" i="5"/>
  <c r="J539" i="5"/>
  <c r="K539" i="5" s="1"/>
  <c r="Z539" i="5"/>
  <c r="J72" i="5"/>
  <c r="K72" i="5" s="1"/>
  <c r="Z72" i="5"/>
  <c r="Z589" i="5"/>
  <c r="J589" i="5"/>
  <c r="K589" i="5" s="1"/>
  <c r="J819" i="5"/>
  <c r="K819" i="5" s="1"/>
  <c r="Z819" i="5"/>
  <c r="Z698" i="5"/>
  <c r="J698" i="5"/>
  <c r="K698" i="5" s="1"/>
  <c r="Z247" i="5"/>
  <c r="J247" i="5"/>
  <c r="K247" i="5" s="1"/>
  <c r="J668" i="5"/>
  <c r="K668" i="5" s="1"/>
  <c r="Z668" i="5"/>
  <c r="Z177" i="5"/>
  <c r="J442" i="5"/>
  <c r="K442" i="5" s="1"/>
  <c r="Z442" i="5"/>
  <c r="J78" i="5"/>
  <c r="K78" i="5" s="1"/>
  <c r="Z78" i="5"/>
  <c r="J845" i="5"/>
  <c r="K845" i="5" s="1"/>
  <c r="Z845" i="5"/>
  <c r="J455" i="5"/>
  <c r="K455" i="5" s="1"/>
  <c r="Z455" i="5"/>
  <c r="Z484" i="5"/>
  <c r="J635" i="5"/>
  <c r="K635" i="5" s="1"/>
  <c r="Z635" i="5"/>
  <c r="Z51" i="5"/>
  <c r="J51" i="5"/>
  <c r="K51" i="5" s="1"/>
  <c r="J533" i="5"/>
  <c r="K533" i="5" s="1"/>
  <c r="Z533" i="5"/>
  <c r="Z759" i="5"/>
  <c r="Z701" i="5"/>
  <c r="Z591" i="5"/>
  <c r="Z527" i="5"/>
  <c r="Z296" i="5"/>
  <c r="Z37" i="5"/>
  <c r="Z397" i="5"/>
  <c r="Z161" i="5"/>
  <c r="Z379" i="5"/>
  <c r="Z846" i="5"/>
  <c r="Z696" i="5"/>
  <c r="Z511" i="5"/>
  <c r="Z771" i="5"/>
  <c r="Z536" i="5"/>
  <c r="Z348" i="5"/>
  <c r="Z340" i="5"/>
  <c r="Z559" i="5"/>
  <c r="Z239" i="5"/>
  <c r="Z490" i="5"/>
  <c r="Z354" i="5"/>
  <c r="Z252" i="5"/>
  <c r="Z316" i="5"/>
  <c r="Z378" i="5"/>
  <c r="Z829" i="5"/>
  <c r="Z389" i="5"/>
  <c r="Z775" i="5"/>
  <c r="Z506" i="5"/>
  <c r="Z621" i="5"/>
  <c r="Z519" i="5"/>
  <c r="Z443" i="5"/>
  <c r="Z625" i="5"/>
  <c r="Z300" i="5"/>
  <c r="Z615" i="5"/>
  <c r="Z342" i="5"/>
  <c r="Z487" i="5"/>
  <c r="Z634" i="5"/>
  <c r="Z151" i="5"/>
  <c r="Z91" i="5"/>
  <c r="Z196" i="5"/>
  <c r="Z262" i="5"/>
  <c r="Z686" i="5"/>
  <c r="Z700" i="5"/>
  <c r="Z290" i="5"/>
  <c r="Z263" i="5"/>
  <c r="Z31" i="5"/>
  <c r="Z198" i="5"/>
  <c r="Z163" i="5"/>
  <c r="Z356" i="5"/>
  <c r="Z537" i="5"/>
  <c r="Z748" i="5"/>
  <c r="Z644" i="5"/>
  <c r="Z841" i="5"/>
  <c r="Z320" i="5"/>
  <c r="Z432" i="5"/>
  <c r="Z345" i="5"/>
  <c r="Z469" i="5"/>
  <c r="Z106" i="5"/>
  <c r="Z453" i="5"/>
  <c r="Z251" i="5"/>
  <c r="Z231" i="5"/>
  <c r="Z272" i="5"/>
  <c r="Z336" i="5"/>
  <c r="Z493" i="5"/>
  <c r="Z203" i="5"/>
  <c r="Z125" i="5"/>
  <c r="Z238" i="5"/>
  <c r="Z121" i="5"/>
  <c r="Z655" i="5"/>
  <c r="Z787" i="5"/>
  <c r="Z556" i="5"/>
  <c r="Z341" i="5"/>
  <c r="Z839" i="5"/>
  <c r="Z723" i="5"/>
  <c r="Z716" i="5"/>
  <c r="Z648" i="5"/>
  <c r="Z513" i="5"/>
  <c r="Z437" i="5"/>
  <c r="Z473" i="5"/>
  <c r="Z79" i="5"/>
  <c r="Z210" i="5"/>
  <c r="Z182" i="5"/>
  <c r="Z140" i="5"/>
  <c r="Z243" i="5"/>
  <c r="Z92" i="5"/>
  <c r="Z155" i="5"/>
  <c r="Z307" i="5"/>
  <c r="Z129" i="5"/>
  <c r="Z678" i="5"/>
  <c r="Z807" i="5"/>
  <c r="Z715" i="5"/>
  <c r="Z605" i="5"/>
  <c r="Z720" i="5"/>
  <c r="Z869" i="5"/>
  <c r="Z683" i="5"/>
  <c r="Z764" i="5"/>
  <c r="Z694" i="5"/>
  <c r="Z584" i="5"/>
  <c r="Z383" i="5"/>
  <c r="Z676" i="5"/>
  <c r="Z665" i="5"/>
  <c r="Z332" i="5"/>
  <c r="Z305" i="5"/>
  <c r="Z302" i="5"/>
  <c r="Z39" i="5"/>
  <c r="Z50" i="5"/>
  <c r="Z56" i="5"/>
  <c r="Z211" i="5"/>
  <c r="Z857" i="5"/>
  <c r="Z649" i="5"/>
  <c r="Z526" i="5"/>
  <c r="Z301" i="5"/>
  <c r="Z501" i="5"/>
  <c r="Z246" i="5"/>
  <c r="Z221" i="5"/>
  <c r="Z230" i="5"/>
  <c r="Z191" i="5"/>
  <c r="Z76" i="5"/>
  <c r="Z574" i="5"/>
  <c r="Z450" i="5"/>
  <c r="Z339" i="5"/>
  <c r="Z276" i="5"/>
  <c r="Z652" i="5"/>
  <c r="Z795" i="5"/>
  <c r="Z867" i="5"/>
  <c r="Z871" i="5"/>
  <c r="Z848" i="5"/>
  <c r="Z607" i="5"/>
  <c r="Z640" i="5"/>
  <c r="Z713" i="5"/>
  <c r="Z674" i="5"/>
  <c r="Z595" i="5"/>
  <c r="Z560" i="5"/>
  <c r="Z631" i="5"/>
  <c r="Z417" i="5"/>
  <c r="Z477" i="5"/>
  <c r="Z298" i="5"/>
  <c r="Z436" i="5"/>
  <c r="Z407" i="5"/>
  <c r="Z186" i="5"/>
  <c r="Z128" i="5"/>
  <c r="Z64" i="5"/>
  <c r="Z235" i="5"/>
  <c r="Z195" i="5"/>
  <c r="Z124" i="5"/>
  <c r="Z145" i="5"/>
  <c r="Z507" i="5"/>
  <c r="Z410" i="5"/>
  <c r="Z460" i="5"/>
  <c r="Z152" i="5"/>
  <c r="Z781" i="5"/>
  <c r="Z387" i="5"/>
  <c r="Z167" i="5"/>
  <c r="Z215" i="5"/>
  <c r="Z48" i="5"/>
  <c r="Z54" i="5"/>
  <c r="Z89" i="5"/>
  <c r="Z730" i="5"/>
  <c r="Z529" i="5"/>
  <c r="Z808" i="5"/>
  <c r="Z440" i="5"/>
  <c r="Z637" i="5"/>
  <c r="Z285" i="5"/>
  <c r="Z597" i="5"/>
  <c r="Z117" i="5"/>
  <c r="Z306" i="5"/>
  <c r="Z214" i="5"/>
  <c r="Z670" i="5"/>
  <c r="Z664" i="5"/>
  <c r="Z650" i="5"/>
  <c r="Z364" i="5"/>
  <c r="Z144" i="5"/>
  <c r="Z638" i="5"/>
  <c r="Z538" i="5"/>
  <c r="Z562" i="5"/>
  <c r="Z467" i="5"/>
  <c r="Z330" i="5"/>
  <c r="Z521" i="5"/>
  <c r="Z288" i="5"/>
  <c r="Z515" i="5"/>
  <c r="Z596" i="5"/>
  <c r="Z849" i="5"/>
  <c r="Z814" i="5"/>
  <c r="Z794" i="5"/>
  <c r="Z751" i="5"/>
  <c r="Z768" i="5"/>
  <c r="Z769" i="5"/>
  <c r="Z685" i="5"/>
  <c r="Z864" i="5"/>
  <c r="Z669" i="5"/>
  <c r="Z667" i="5"/>
  <c r="Z703" i="5"/>
  <c r="Z585" i="5"/>
  <c r="Z516" i="5"/>
  <c r="Z647" i="5"/>
  <c r="Z452" i="5"/>
  <c r="Z123" i="5"/>
  <c r="W9" i="5"/>
  <c r="Z9" i="5"/>
  <c r="Z142" i="5"/>
  <c r="Z17" i="5"/>
  <c r="Z718" i="5"/>
  <c r="Z851" i="5"/>
  <c r="Z65" i="5"/>
  <c r="Z522" i="5"/>
  <c r="Z544" i="5"/>
  <c r="Z514" i="5"/>
  <c r="Z530" i="5"/>
  <c r="Z836" i="5"/>
  <c r="Z601" i="5"/>
  <c r="Z682" i="5"/>
  <c r="Z689" i="5"/>
  <c r="Z619" i="5"/>
  <c r="Z569" i="5"/>
  <c r="Z471" i="5"/>
  <c r="Z433" i="5"/>
  <c r="Z96" i="5"/>
  <c r="Z99" i="5"/>
  <c r="Z110" i="5"/>
  <c r="Z44" i="5"/>
  <c r="Z776" i="5"/>
  <c r="Z317" i="5"/>
  <c r="Z232" i="5"/>
  <c r="Z861" i="5"/>
  <c r="Z835" i="5"/>
  <c r="Z824" i="5"/>
  <c r="Z641" i="5"/>
  <c r="Z725" i="5"/>
  <c r="Z868" i="5"/>
  <c r="Z818" i="5"/>
  <c r="Z717" i="5"/>
  <c r="Z564" i="5"/>
  <c r="Z608" i="5"/>
  <c r="Z552" i="5"/>
  <c r="Z784" i="5"/>
  <c r="Z428" i="5"/>
  <c r="Z451" i="5"/>
  <c r="Z286" i="5"/>
  <c r="Z353" i="5"/>
  <c r="Z136" i="5"/>
  <c r="Z132" i="5"/>
  <c r="Z153" i="5"/>
  <c r="Z93" i="5"/>
  <c r="Z29" i="5"/>
  <c r="Z36" i="5"/>
  <c r="Z146" i="5"/>
  <c r="Z523" i="5"/>
  <c r="Z133" i="5"/>
  <c r="Z710" i="5"/>
  <c r="Z202" i="5"/>
  <c r="Z141" i="5"/>
  <c r="Z734" i="5"/>
  <c r="Z587" i="5"/>
  <c r="Z491" i="5"/>
  <c r="Z786" i="5"/>
  <c r="Z805" i="5"/>
  <c r="Z609" i="5"/>
  <c r="Z659" i="5"/>
  <c r="Z502" i="5"/>
  <c r="Z420" i="5"/>
  <c r="Z400" i="5"/>
  <c r="Z388" i="5"/>
  <c r="Z283" i="5"/>
  <c r="Z87" i="5"/>
  <c r="Z255" i="5"/>
  <c r="Z60" i="5"/>
  <c r="Z63" i="5"/>
  <c r="Z160" i="5"/>
  <c r="Z743" i="5"/>
  <c r="Z194" i="5"/>
  <c r="Z81" i="5"/>
  <c r="Z738" i="5"/>
  <c r="Z173" i="5"/>
  <c r="Z788" i="5"/>
  <c r="Z481" i="5"/>
  <c r="Z858" i="5"/>
  <c r="Z508" i="5"/>
  <c r="Z429" i="5"/>
  <c r="Z271" i="5"/>
  <c r="Z41" i="5"/>
  <c r="Z242" i="5"/>
  <c r="Z113" i="5"/>
  <c r="Z201" i="5"/>
  <c r="Z27" i="5"/>
  <c r="Z344" i="5"/>
  <c r="Z42" i="5"/>
  <c r="R13" i="1"/>
  <c r="N13" i="1"/>
  <c r="X2" i="6" s="1"/>
  <c r="O13" i="1"/>
  <c r="Y2" i="6" s="1"/>
  <c r="P13" i="1"/>
  <c r="Z2" i="6" s="1"/>
  <c r="Q13" i="1"/>
  <c r="AA2" i="6" s="1"/>
  <c r="M13" i="1"/>
  <c r="L26" i="1"/>
  <c r="S13" i="1"/>
  <c r="AC2" i="6" s="1"/>
  <c r="Z78" i="1"/>
  <c r="Z120" i="1"/>
  <c r="X40" i="1"/>
  <c r="A95" i="1"/>
  <c r="X95" i="1" s="1"/>
  <c r="A92" i="1"/>
  <c r="A60" i="1"/>
  <c r="X60" i="1" s="1"/>
  <c r="Z95" i="1"/>
  <c r="Z98" i="1"/>
  <c r="A58" i="1"/>
  <c r="X58" i="1" s="1"/>
  <c r="A129" i="1"/>
  <c r="A90" i="1"/>
  <c r="X120" i="1"/>
  <c r="A56" i="1"/>
  <c r="X70" i="1"/>
  <c r="Z40" i="1"/>
  <c r="X98" i="1"/>
  <c r="A80" i="1"/>
  <c r="X78" i="1"/>
  <c r="A76" i="1"/>
  <c r="X76" i="1" s="1"/>
  <c r="A49" i="1"/>
  <c r="X49" i="1" s="1"/>
  <c r="A107" i="1"/>
  <c r="Z123" i="1"/>
  <c r="X69" i="1"/>
  <c r="Z70" i="1"/>
  <c r="Z60" i="1"/>
  <c r="Z118" i="1"/>
  <c r="Z53" i="1"/>
  <c r="A72" i="1"/>
  <c r="X72" i="1" s="1"/>
  <c r="X48" i="1"/>
  <c r="A96" i="1"/>
  <c r="X96" i="1" s="1"/>
  <c r="Z93" i="1"/>
  <c r="X118" i="1"/>
  <c r="A68" i="1"/>
  <c r="A116" i="1"/>
  <c r="X116" i="1" s="1"/>
  <c r="Z133" i="1"/>
  <c r="A87" i="1"/>
  <c r="X87" i="1" s="1"/>
  <c r="A88" i="1"/>
  <c r="A110" i="1"/>
  <c r="X110" i="1" s="1"/>
  <c r="A81" i="1"/>
  <c r="X81" i="1" s="1"/>
  <c r="A130" i="1"/>
  <c r="A105" i="1"/>
  <c r="X105" i="1" s="1"/>
  <c r="Z110" i="1"/>
  <c r="Z113" i="1"/>
  <c r="A77" i="1"/>
  <c r="X77" i="1" s="1"/>
  <c r="A101" i="1"/>
  <c r="X101" i="1" s="1"/>
  <c r="Z100" i="1"/>
  <c r="X100" i="1"/>
  <c r="Z96" i="1"/>
  <c r="Z52" i="1"/>
  <c r="Z94" i="1"/>
  <c r="Z51" i="1"/>
  <c r="Z81" i="1"/>
  <c r="Z122" i="1"/>
  <c r="Z65" i="1"/>
  <c r="Z136" i="1"/>
  <c r="Z121" i="1"/>
  <c r="Z135" i="1"/>
  <c r="Z105" i="1"/>
  <c r="Z62" i="1"/>
  <c r="Z76" i="1"/>
  <c r="Z132" i="1"/>
  <c r="Z75" i="1"/>
  <c r="Z82" i="1"/>
  <c r="Z134" i="1"/>
  <c r="Z61" i="1"/>
  <c r="Z131" i="1"/>
  <c r="Z74" i="1"/>
  <c r="Z115" i="1"/>
  <c r="Z91" i="1"/>
  <c r="Z116" i="1"/>
  <c r="Z72" i="1"/>
  <c r="Z114" i="1"/>
  <c r="Z71" i="1"/>
  <c r="Z101" i="1"/>
  <c r="Z102" i="1"/>
  <c r="Z45" i="1"/>
  <c r="Z112" i="1"/>
  <c r="Z55" i="1"/>
  <c r="Z85" i="1"/>
  <c r="Z111" i="1"/>
  <c r="Z54" i="1"/>
  <c r="A126" i="1"/>
  <c r="X126" i="1" s="1"/>
  <c r="A106" i="1"/>
  <c r="A86" i="1"/>
  <c r="A66" i="1"/>
  <c r="A46" i="1"/>
  <c r="Z126" i="1"/>
  <c r="X125" i="1"/>
  <c r="X85" i="1"/>
  <c r="X65" i="1"/>
  <c r="X45" i="1"/>
  <c r="X127" i="1"/>
  <c r="X67" i="1"/>
  <c r="X57" i="1"/>
  <c r="X124" i="1"/>
  <c r="X84" i="1"/>
  <c r="X64" i="1"/>
  <c r="A123" i="1"/>
  <c r="A103" i="1"/>
  <c r="X103" i="1" s="1"/>
  <c r="A83" i="1"/>
  <c r="X83" i="1" s="1"/>
  <c r="A63" i="1"/>
  <c r="X63" i="1" s="1"/>
  <c r="A43" i="1"/>
  <c r="X43" i="1" s="1"/>
  <c r="Z103" i="1"/>
  <c r="Z83" i="1"/>
  <c r="Z63" i="1"/>
  <c r="Z43" i="1"/>
  <c r="Z106" i="1"/>
  <c r="Z86" i="1"/>
  <c r="Z66" i="1"/>
  <c r="Z56" i="1"/>
  <c r="X62" i="1"/>
  <c r="X121" i="1"/>
  <c r="X61" i="1"/>
  <c r="X122" i="1"/>
  <c r="X82" i="1"/>
  <c r="X102" i="1"/>
  <c r="A119" i="1"/>
  <c r="X119" i="1" s="1"/>
  <c r="A99" i="1"/>
  <c r="X99" i="1" s="1"/>
  <c r="A79" i="1"/>
  <c r="X79" i="1" s="1"/>
  <c r="A59" i="1"/>
  <c r="X59" i="1" s="1"/>
  <c r="Z119" i="1"/>
  <c r="Z99" i="1"/>
  <c r="Z79" i="1"/>
  <c r="Z59" i="1"/>
  <c r="X104" i="1"/>
  <c r="X44" i="1"/>
  <c r="X55" i="1"/>
  <c r="X115" i="1"/>
  <c r="X74" i="1"/>
  <c r="X134" i="1"/>
  <c r="X114" i="1"/>
  <c r="X94" i="1"/>
  <c r="X54" i="1"/>
  <c r="A133" i="1"/>
  <c r="X133" i="1" s="1"/>
  <c r="A113" i="1"/>
  <c r="X113" i="1" s="1"/>
  <c r="A93" i="1"/>
  <c r="X93" i="1" s="1"/>
  <c r="A73" i="1"/>
  <c r="A53" i="1"/>
  <c r="X53" i="1" s="1"/>
  <c r="X117" i="1"/>
  <c r="X135" i="1"/>
  <c r="X75" i="1"/>
  <c r="X132" i="1"/>
  <c r="X112" i="1"/>
  <c r="X52" i="1"/>
  <c r="X97" i="1"/>
  <c r="X131" i="1"/>
  <c r="X71" i="1"/>
  <c r="X51" i="1"/>
  <c r="X136" i="1"/>
  <c r="X111" i="1"/>
  <c r="X91" i="1"/>
  <c r="Z39" i="1"/>
  <c r="AF2" i="6" l="1"/>
  <c r="W2" i="6"/>
  <c r="AG2" i="6"/>
  <c r="AB2" i="6"/>
  <c r="T11" i="1"/>
  <c r="AD2" i="6" s="1"/>
  <c r="M15" i="1"/>
  <c r="Z41" i="1"/>
  <c r="X123" i="1"/>
  <c r="Z90" i="1"/>
  <c r="X41" i="1"/>
  <c r="Z49" i="1"/>
  <c r="Z125" i="1"/>
  <c r="Z69" i="1"/>
  <c r="X129" i="1"/>
  <c r="X106" i="1"/>
  <c r="Z129" i="1"/>
  <c r="X90" i="1"/>
  <c r="X92" i="1"/>
  <c r="Z92" i="1"/>
  <c r="Z48" i="1"/>
  <c r="Z58" i="1"/>
  <c r="Z50" i="1"/>
  <c r="Z89" i="1"/>
  <c r="X50" i="1"/>
  <c r="X80" i="1"/>
  <c r="X89" i="1"/>
  <c r="Z108" i="1"/>
  <c r="Z80" i="1"/>
  <c r="X138" i="1"/>
  <c r="Z88" i="1"/>
  <c r="Z68" i="1"/>
  <c r="Z128" i="1"/>
  <c r="X56" i="1"/>
  <c r="X128" i="1"/>
  <c r="X130" i="1"/>
  <c r="X108" i="1"/>
  <c r="X88" i="1"/>
  <c r="X86" i="1"/>
  <c r="Z109" i="1"/>
  <c r="X68" i="1"/>
  <c r="Z73" i="1"/>
  <c r="Z138" i="1"/>
  <c r="Z130" i="1"/>
  <c r="X73" i="1"/>
  <c r="X109" i="1"/>
  <c r="Z137" i="1"/>
  <c r="Z42" i="1"/>
  <c r="X46" i="1"/>
  <c r="X42" i="1"/>
  <c r="X66" i="1"/>
  <c r="X137" i="1"/>
  <c r="Z47" i="1"/>
  <c r="Z57" i="1"/>
  <c r="Z67" i="1"/>
  <c r="Z44" i="1"/>
  <c r="Z87" i="1"/>
  <c r="Z64" i="1"/>
  <c r="Z97" i="1"/>
  <c r="X47" i="1"/>
  <c r="Z84" i="1"/>
  <c r="Z107" i="1"/>
  <c r="X107" i="1"/>
  <c r="Z104" i="1"/>
  <c r="Z117" i="1"/>
  <c r="Z77" i="1"/>
  <c r="Z124" i="1"/>
  <c r="Z127" i="1"/>
  <c r="Z46" i="1"/>
  <c r="X39" i="1"/>
  <c r="A7" i="1" l="1"/>
  <c r="O7" i="1"/>
  <c r="W40" i="1" l="1"/>
  <c r="W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W60" i="1"/>
  <c r="W61" i="1"/>
  <c r="V62" i="1"/>
  <c r="V63" i="1"/>
  <c r="V64" i="1"/>
  <c r="V65" i="1"/>
  <c r="V66" i="1"/>
  <c r="V67" i="1"/>
  <c r="V68" i="1"/>
  <c r="V69" i="1"/>
  <c r="V70" i="1"/>
  <c r="V71" i="1"/>
  <c r="V72" i="1"/>
  <c r="W73" i="1"/>
  <c r="V74" i="1"/>
  <c r="V75" i="1"/>
  <c r="V76" i="1"/>
  <c r="V77" i="1"/>
  <c r="V78" i="1"/>
  <c r="V79" i="1"/>
  <c r="W80" i="1"/>
  <c r="W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W100" i="1"/>
  <c r="W101" i="1"/>
  <c r="V102" i="1"/>
  <c r="V103" i="1"/>
  <c r="V104" i="1"/>
  <c r="V105" i="1"/>
  <c r="V106" i="1"/>
  <c r="V107" i="1"/>
  <c r="V108" i="1"/>
  <c r="V109" i="1"/>
  <c r="V110" i="1"/>
  <c r="V111" i="1"/>
  <c r="V112" i="1"/>
  <c r="W113" i="1"/>
  <c r="V114" i="1"/>
  <c r="V115" i="1"/>
  <c r="V116" i="1"/>
  <c r="V117" i="1"/>
  <c r="V118" i="1"/>
  <c r="V119" i="1"/>
  <c r="W120" i="1"/>
  <c r="W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39" i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T85" i="1" s="1"/>
  <c r="S86" i="1"/>
  <c r="T86" i="1" s="1"/>
  <c r="S87" i="1"/>
  <c r="T87" i="1" s="1"/>
  <c r="S88" i="1"/>
  <c r="T88" i="1" s="1"/>
  <c r="S89" i="1"/>
  <c r="T89" i="1" s="1"/>
  <c r="S90" i="1"/>
  <c r="T90" i="1" s="1"/>
  <c r="S91" i="1"/>
  <c r="T91" i="1" s="1"/>
  <c r="S92" i="1"/>
  <c r="T92" i="1" s="1"/>
  <c r="S93" i="1"/>
  <c r="T93" i="1" s="1"/>
  <c r="S94" i="1"/>
  <c r="T94" i="1" s="1"/>
  <c r="S95" i="1"/>
  <c r="T95" i="1" s="1"/>
  <c r="S96" i="1"/>
  <c r="T96" i="1" s="1"/>
  <c r="S97" i="1"/>
  <c r="T97" i="1" s="1"/>
  <c r="S98" i="1"/>
  <c r="T98" i="1" s="1"/>
  <c r="S99" i="1"/>
  <c r="T99" i="1" s="1"/>
  <c r="S100" i="1"/>
  <c r="T100" i="1" s="1"/>
  <c r="S101" i="1"/>
  <c r="T101" i="1" s="1"/>
  <c r="S102" i="1"/>
  <c r="T102" i="1" s="1"/>
  <c r="S103" i="1"/>
  <c r="T103" i="1" s="1"/>
  <c r="S104" i="1"/>
  <c r="T104" i="1" s="1"/>
  <c r="S105" i="1"/>
  <c r="T105" i="1" s="1"/>
  <c r="S106" i="1"/>
  <c r="T106" i="1" s="1"/>
  <c r="S107" i="1"/>
  <c r="T107" i="1" s="1"/>
  <c r="S108" i="1"/>
  <c r="T108" i="1" s="1"/>
  <c r="S109" i="1"/>
  <c r="T109" i="1" s="1"/>
  <c r="S110" i="1"/>
  <c r="T110" i="1" s="1"/>
  <c r="S111" i="1"/>
  <c r="T111" i="1" s="1"/>
  <c r="S112" i="1"/>
  <c r="T112" i="1" s="1"/>
  <c r="S113" i="1"/>
  <c r="T113" i="1" s="1"/>
  <c r="S114" i="1"/>
  <c r="T114" i="1" s="1"/>
  <c r="S115" i="1"/>
  <c r="T115" i="1" s="1"/>
  <c r="S116" i="1"/>
  <c r="T116" i="1" s="1"/>
  <c r="S117" i="1"/>
  <c r="T117" i="1" s="1"/>
  <c r="S118" i="1"/>
  <c r="T118" i="1" s="1"/>
  <c r="S119" i="1"/>
  <c r="T119" i="1" s="1"/>
  <c r="S120" i="1"/>
  <c r="T120" i="1" s="1"/>
  <c r="S121" i="1"/>
  <c r="T121" i="1" s="1"/>
  <c r="S122" i="1"/>
  <c r="T122" i="1" s="1"/>
  <c r="S123" i="1"/>
  <c r="T123" i="1" s="1"/>
  <c r="S124" i="1"/>
  <c r="T124" i="1" s="1"/>
  <c r="S125" i="1"/>
  <c r="T125" i="1" s="1"/>
  <c r="S126" i="1"/>
  <c r="T126" i="1" s="1"/>
  <c r="S127" i="1"/>
  <c r="T127" i="1" s="1"/>
  <c r="S128" i="1"/>
  <c r="T128" i="1" s="1"/>
  <c r="S129" i="1"/>
  <c r="T129" i="1" s="1"/>
  <c r="S130" i="1"/>
  <c r="T130" i="1" s="1"/>
  <c r="S131" i="1"/>
  <c r="T131" i="1" s="1"/>
  <c r="S132" i="1"/>
  <c r="T132" i="1" s="1"/>
  <c r="S133" i="1"/>
  <c r="T133" i="1" s="1"/>
  <c r="S134" i="1"/>
  <c r="T134" i="1" s="1"/>
  <c r="S135" i="1"/>
  <c r="T135" i="1" s="1"/>
  <c r="S136" i="1"/>
  <c r="T136" i="1" s="1"/>
  <c r="S137" i="1"/>
  <c r="T137" i="1" s="1"/>
  <c r="S138" i="1"/>
  <c r="T138" i="1" s="1"/>
  <c r="S40" i="1"/>
  <c r="T40" i="1" s="1"/>
  <c r="S41" i="1"/>
  <c r="T41" i="1" s="1"/>
  <c r="S42" i="1"/>
  <c r="T42" i="1" s="1"/>
  <c r="S43" i="1"/>
  <c r="T43" i="1" s="1"/>
  <c r="S44" i="1"/>
  <c r="T44" i="1" s="1"/>
  <c r="S39" i="1"/>
  <c r="Q63" i="1" l="1"/>
  <c r="R63" i="1"/>
  <c r="Q122" i="1"/>
  <c r="R122" i="1"/>
  <c r="R61" i="1"/>
  <c r="Q61" i="1"/>
  <c r="Q100" i="1"/>
  <c r="R100" i="1"/>
  <c r="Q99" i="1"/>
  <c r="R99" i="1"/>
  <c r="Q58" i="1"/>
  <c r="R58" i="1"/>
  <c r="R117" i="1"/>
  <c r="Q117" i="1"/>
  <c r="Q96" i="1"/>
  <c r="R96" i="1"/>
  <c r="Q115" i="1"/>
  <c r="R115" i="1"/>
  <c r="R114" i="1"/>
  <c r="Q114" i="1"/>
  <c r="Q73" i="1"/>
  <c r="R73" i="1"/>
  <c r="R112" i="1"/>
  <c r="Q112" i="1"/>
  <c r="R111" i="1"/>
  <c r="Q111" i="1"/>
  <c r="R130" i="1"/>
  <c r="Q130" i="1"/>
  <c r="R50" i="1"/>
  <c r="Q50" i="1"/>
  <c r="R89" i="1"/>
  <c r="Q89" i="1"/>
  <c r="R128" i="1"/>
  <c r="Q128" i="1"/>
  <c r="Q87" i="1"/>
  <c r="R87" i="1"/>
  <c r="Q47" i="1"/>
  <c r="R47" i="1"/>
  <c r="R103" i="1"/>
  <c r="Q103" i="1"/>
  <c r="R82" i="1"/>
  <c r="Q82" i="1"/>
  <c r="R101" i="1"/>
  <c r="Q101" i="1"/>
  <c r="R80" i="1"/>
  <c r="Q80" i="1"/>
  <c r="R59" i="1"/>
  <c r="Q59" i="1"/>
  <c r="R118" i="1"/>
  <c r="Q118" i="1"/>
  <c r="R137" i="1"/>
  <c r="Q137" i="1"/>
  <c r="Q77" i="1"/>
  <c r="R77" i="1"/>
  <c r="R116" i="1"/>
  <c r="Q116" i="1"/>
  <c r="Q95" i="1"/>
  <c r="R95" i="1"/>
  <c r="Q74" i="1"/>
  <c r="R74" i="1"/>
  <c r="R113" i="1"/>
  <c r="Q113" i="1"/>
  <c r="R132" i="1"/>
  <c r="Q132" i="1"/>
  <c r="R72" i="1"/>
  <c r="Q72" i="1"/>
  <c r="R51" i="1"/>
  <c r="Q51" i="1"/>
  <c r="R110" i="1"/>
  <c r="Q110" i="1"/>
  <c r="R109" i="1"/>
  <c r="Q109" i="1"/>
  <c r="R68" i="1"/>
  <c r="Q68" i="1"/>
  <c r="R123" i="1"/>
  <c r="Q123" i="1"/>
  <c r="Q102" i="1"/>
  <c r="R102" i="1"/>
  <c r="Q81" i="1"/>
  <c r="R81" i="1"/>
  <c r="R60" i="1"/>
  <c r="Q60" i="1"/>
  <c r="R119" i="1"/>
  <c r="Q119" i="1"/>
  <c r="Q98" i="1"/>
  <c r="R98" i="1"/>
  <c r="R57" i="1"/>
  <c r="Q57" i="1"/>
  <c r="R136" i="1"/>
  <c r="Q136" i="1"/>
  <c r="Q76" i="1"/>
  <c r="R76" i="1"/>
  <c r="R135" i="1"/>
  <c r="Q135" i="1"/>
  <c r="R55" i="1"/>
  <c r="Q55" i="1"/>
  <c r="Q94" i="1"/>
  <c r="R94" i="1"/>
  <c r="R93" i="1"/>
  <c r="Q93" i="1"/>
  <c r="R52" i="1"/>
  <c r="Q52" i="1"/>
  <c r="R91" i="1"/>
  <c r="Q91" i="1"/>
  <c r="R70" i="1"/>
  <c r="Q70" i="1"/>
  <c r="R49" i="1"/>
  <c r="Q49" i="1"/>
  <c r="R88" i="1"/>
  <c r="Q88" i="1"/>
  <c r="Q107" i="1"/>
  <c r="R107" i="1"/>
  <c r="Q126" i="1"/>
  <c r="R126" i="1"/>
  <c r="Q66" i="1"/>
  <c r="R66" i="1"/>
  <c r="R105" i="1"/>
  <c r="Q105" i="1"/>
  <c r="R83" i="1"/>
  <c r="Q83" i="1"/>
  <c r="Q62" i="1"/>
  <c r="R62" i="1"/>
  <c r="Q121" i="1"/>
  <c r="R121" i="1"/>
  <c r="Q120" i="1"/>
  <c r="R120" i="1"/>
  <c r="R79" i="1"/>
  <c r="Q79" i="1"/>
  <c r="R138" i="1"/>
  <c r="Q138" i="1"/>
  <c r="R78" i="1"/>
  <c r="Q78" i="1"/>
  <c r="Q97" i="1"/>
  <c r="R97" i="1"/>
  <c r="R56" i="1"/>
  <c r="Q56" i="1"/>
  <c r="Q75" i="1"/>
  <c r="R75" i="1"/>
  <c r="R134" i="1"/>
  <c r="Q134" i="1"/>
  <c r="R54" i="1"/>
  <c r="Q54" i="1"/>
  <c r="R133" i="1"/>
  <c r="Q133" i="1"/>
  <c r="R53" i="1"/>
  <c r="Q53" i="1"/>
  <c r="R92" i="1"/>
  <c r="Q92" i="1"/>
  <c r="R131" i="1"/>
  <c r="Q131" i="1"/>
  <c r="R71" i="1"/>
  <c r="Q71" i="1"/>
  <c r="R90" i="1"/>
  <c r="Q90" i="1"/>
  <c r="R129" i="1"/>
  <c r="Q129" i="1"/>
  <c r="R69" i="1"/>
  <c r="Q69" i="1"/>
  <c r="R108" i="1"/>
  <c r="Q108" i="1"/>
  <c r="R48" i="1"/>
  <c r="Q48" i="1"/>
  <c r="Q127" i="1"/>
  <c r="R127" i="1"/>
  <c r="Q67" i="1"/>
  <c r="R67" i="1"/>
  <c r="Q106" i="1"/>
  <c r="R106" i="1"/>
  <c r="Q86" i="1"/>
  <c r="R86" i="1"/>
  <c r="Q46" i="1"/>
  <c r="R46" i="1"/>
  <c r="Q125" i="1"/>
  <c r="R125" i="1"/>
  <c r="R85" i="1"/>
  <c r="Q85" i="1"/>
  <c r="Q65" i="1"/>
  <c r="R65" i="1"/>
  <c r="T39" i="1"/>
  <c r="Q39" i="1" s="1"/>
  <c r="Q124" i="1"/>
  <c r="R124" i="1"/>
  <c r="R104" i="1"/>
  <c r="Q104" i="1"/>
  <c r="R84" i="1"/>
  <c r="Q84" i="1"/>
  <c r="Q64" i="1"/>
  <c r="R64" i="1"/>
  <c r="Q42" i="1"/>
  <c r="R42" i="1"/>
  <c r="R41" i="1"/>
  <c r="Q41" i="1"/>
  <c r="R43" i="1"/>
  <c r="Q43" i="1"/>
  <c r="Q45" i="1"/>
  <c r="R45" i="1"/>
  <c r="Q44" i="1"/>
  <c r="R44" i="1"/>
  <c r="R40" i="1"/>
  <c r="Q40" i="1"/>
  <c r="W128" i="1"/>
  <c r="W127" i="1"/>
  <c r="W111" i="1"/>
  <c r="W108" i="1"/>
  <c r="W107" i="1"/>
  <c r="W88" i="1"/>
  <c r="W87" i="1"/>
  <c r="W131" i="1"/>
  <c r="W91" i="1"/>
  <c r="W71" i="1"/>
  <c r="W68" i="1"/>
  <c r="W67" i="1"/>
  <c r="W51" i="1"/>
  <c r="W48" i="1"/>
  <c r="W47" i="1"/>
  <c r="P138" i="1"/>
  <c r="P116" i="1"/>
  <c r="V121" i="1"/>
  <c r="V101" i="1"/>
  <c r="V81" i="1"/>
  <c r="V61" i="1"/>
  <c r="W39" i="1"/>
  <c r="W119" i="1"/>
  <c r="W99" i="1"/>
  <c r="W79" i="1"/>
  <c r="W59" i="1"/>
  <c r="V113" i="1"/>
  <c r="V73" i="1"/>
  <c r="P42" i="1"/>
  <c r="P101" i="1"/>
  <c r="P60" i="1"/>
  <c r="V120" i="1"/>
  <c r="V100" i="1"/>
  <c r="V80" i="1"/>
  <c r="V60" i="1"/>
  <c r="W138" i="1"/>
  <c r="W118" i="1"/>
  <c r="W98" i="1"/>
  <c r="W78" i="1"/>
  <c r="W58" i="1"/>
  <c r="W137" i="1"/>
  <c r="W117" i="1"/>
  <c r="W97" i="1"/>
  <c r="W77" i="1"/>
  <c r="W57" i="1"/>
  <c r="W136" i="1"/>
  <c r="W116" i="1"/>
  <c r="W96" i="1"/>
  <c r="W76" i="1"/>
  <c r="W56" i="1"/>
  <c r="W135" i="1"/>
  <c r="W115" i="1"/>
  <c r="W95" i="1"/>
  <c r="W75" i="1"/>
  <c r="W55" i="1"/>
  <c r="P76" i="1"/>
  <c r="P56" i="1"/>
  <c r="W134" i="1"/>
  <c r="W114" i="1"/>
  <c r="W94" i="1"/>
  <c r="W74" i="1"/>
  <c r="W54" i="1"/>
  <c r="W133" i="1"/>
  <c r="W93" i="1"/>
  <c r="W53" i="1"/>
  <c r="W132" i="1"/>
  <c r="W112" i="1"/>
  <c r="W92" i="1"/>
  <c r="W72" i="1"/>
  <c r="W52" i="1"/>
  <c r="W130" i="1"/>
  <c r="W110" i="1"/>
  <c r="W90" i="1"/>
  <c r="W70" i="1"/>
  <c r="W50" i="1"/>
  <c r="W129" i="1"/>
  <c r="W109" i="1"/>
  <c r="W89" i="1"/>
  <c r="W69" i="1"/>
  <c r="W49" i="1"/>
  <c r="W126" i="1"/>
  <c r="W106" i="1"/>
  <c r="W86" i="1"/>
  <c r="W66" i="1"/>
  <c r="W46" i="1"/>
  <c r="W125" i="1"/>
  <c r="W105" i="1"/>
  <c r="W85" i="1"/>
  <c r="W65" i="1"/>
  <c r="W45" i="1"/>
  <c r="W124" i="1"/>
  <c r="W104" i="1"/>
  <c r="W84" i="1"/>
  <c r="W64" i="1"/>
  <c r="W44" i="1"/>
  <c r="W123" i="1"/>
  <c r="W103" i="1"/>
  <c r="W83" i="1"/>
  <c r="W63" i="1"/>
  <c r="W43" i="1"/>
  <c r="W122" i="1"/>
  <c r="W102" i="1"/>
  <c r="W82" i="1"/>
  <c r="W62" i="1"/>
  <c r="W42" i="1"/>
  <c r="P44" i="1"/>
  <c r="V41" i="1"/>
  <c r="V40" i="1"/>
  <c r="P130" i="1"/>
  <c r="P90" i="1"/>
  <c r="P50" i="1"/>
  <c r="P129" i="1"/>
  <c r="P109" i="1"/>
  <c r="P89" i="1"/>
  <c r="P69" i="1"/>
  <c r="P49" i="1"/>
  <c r="P131" i="1"/>
  <c r="P111" i="1"/>
  <c r="P91" i="1"/>
  <c r="P71" i="1"/>
  <c r="P51" i="1"/>
  <c r="P110" i="1"/>
  <c r="P70" i="1"/>
  <c r="P128" i="1"/>
  <c r="P108" i="1"/>
  <c r="P88" i="1"/>
  <c r="P68" i="1"/>
  <c r="P48" i="1"/>
  <c r="P104" i="1"/>
  <c r="P64" i="1"/>
  <c r="P123" i="1"/>
  <c r="P103" i="1"/>
  <c r="P83" i="1"/>
  <c r="P63" i="1"/>
  <c r="P122" i="1"/>
  <c r="P82" i="1"/>
  <c r="P41" i="1"/>
  <c r="P117" i="1"/>
  <c r="P57" i="1"/>
  <c r="P135" i="1"/>
  <c r="P74" i="1"/>
  <c r="P107" i="1"/>
  <c r="P87" i="1"/>
  <c r="P67" i="1"/>
  <c r="P47" i="1"/>
  <c r="P102" i="1"/>
  <c r="P62" i="1"/>
  <c r="P61" i="1"/>
  <c r="P99" i="1"/>
  <c r="P79" i="1"/>
  <c r="P58" i="1"/>
  <c r="P77" i="1"/>
  <c r="P115" i="1"/>
  <c r="P75" i="1"/>
  <c r="P134" i="1"/>
  <c r="P54" i="1"/>
  <c r="P127" i="1"/>
  <c r="P126" i="1"/>
  <c r="P106" i="1"/>
  <c r="P86" i="1"/>
  <c r="P66" i="1"/>
  <c r="P46" i="1"/>
  <c r="P125" i="1"/>
  <c r="P105" i="1"/>
  <c r="P85" i="1"/>
  <c r="P65" i="1"/>
  <c r="P45" i="1"/>
  <c r="P124" i="1"/>
  <c r="P84" i="1"/>
  <c r="P59" i="1"/>
  <c r="P94" i="1"/>
  <c r="P113" i="1"/>
  <c r="P73" i="1"/>
  <c r="P132" i="1"/>
  <c r="P92" i="1"/>
  <c r="P52" i="1"/>
  <c r="P119" i="1"/>
  <c r="P78" i="1"/>
  <c r="P137" i="1"/>
  <c r="P97" i="1"/>
  <c r="P95" i="1"/>
  <c r="P55" i="1"/>
  <c r="P114" i="1"/>
  <c r="P133" i="1"/>
  <c r="P93" i="1"/>
  <c r="P53" i="1"/>
  <c r="P112" i="1"/>
  <c r="P72" i="1"/>
  <c r="P118" i="1"/>
  <c r="P98" i="1"/>
  <c r="P136" i="1"/>
  <c r="P96" i="1"/>
  <c r="P40" i="1"/>
  <c r="P121" i="1"/>
  <c r="P81" i="1"/>
  <c r="P120" i="1"/>
  <c r="P100" i="1"/>
  <c r="P80" i="1"/>
  <c r="P43" i="1"/>
  <c r="A36" i="1"/>
  <c r="R39" i="1" l="1"/>
  <c r="P39" i="1"/>
  <c r="N5" i="1"/>
  <c r="R7" i="1" l="1"/>
  <c r="AE2" i="6" s="1"/>
  <c r="R4" i="1"/>
  <c r="A33" i="1"/>
  <c r="A35" i="1" s="1"/>
  <c r="A8" i="1"/>
  <c r="A6" i="1" s="1"/>
  <c r="A34" i="1"/>
</calcChain>
</file>

<file path=xl/sharedStrings.xml><?xml version="1.0" encoding="utf-8"?>
<sst xmlns="http://schemas.openxmlformats.org/spreadsheetml/2006/main" count="3728" uniqueCount="2194">
  <si>
    <t xml:space="preserve">xcup@shuzankyokai.jp </t>
    <phoneticPr fontId="1"/>
  </si>
  <si>
    <t>まで</t>
    <phoneticPr fontId="1"/>
  </si>
  <si>
    <t>問合せ</t>
    <rPh sb="0" eb="2">
      <t>トイアワ</t>
    </rPh>
    <phoneticPr fontId="1"/>
  </si>
  <si>
    <t>ＨＰ：</t>
    <phoneticPr fontId="1"/>
  </si>
  <si>
    <t>https://shuzankyokai.jp/</t>
    <phoneticPr fontId="1"/>
  </si>
  <si>
    <t>黄色のセルに必要事項を入力してください。</t>
    <rPh sb="0" eb="2">
      <t>キイロ</t>
    </rPh>
    <rPh sb="6" eb="8">
      <t>ヒツヨウ</t>
    </rPh>
    <rPh sb="8" eb="10">
      <t>ジコウ</t>
    </rPh>
    <rPh sb="11" eb="13">
      <t>ニュウリョク</t>
    </rPh>
    <phoneticPr fontId="1"/>
  </si>
  <si>
    <t>団体名</t>
  </si>
  <si>
    <t>団体名ふりがな</t>
  </si>
  <si>
    <t>団体略称（全角４文字以内）</t>
  </si>
  <si>
    <t>団体都道府県名（都道府県まで）</t>
  </si>
  <si>
    <t>団体代表者氏名</t>
  </si>
  <si>
    <t>団体代表者ふりがな</t>
  </si>
  <si>
    <t>郵便番号（-含む）</t>
  </si>
  <si>
    <t>姓</t>
  </si>
  <si>
    <t>名</t>
  </si>
  <si>
    <t>携帯電話（-含む）</t>
  </si>
  <si>
    <t>メールアドレス</t>
  </si>
  <si>
    <t>コメント（２０文字程度。当会ＨＰ、月刊サンライズ等に公開される可能性があります）</t>
  </si>
  <si>
    <t>※携帯電話・メールアドレスの個人情報は公開しません。それ以外の情報は成績表その他で、インターネットなどに公開されます。また第三者（新聞社等）へ情報提供する場合があります。</t>
    <rPh sb="1" eb="3">
      <t>ケイタイ</t>
    </rPh>
    <rPh sb="3" eb="5">
      <t>デンワ</t>
    </rPh>
    <rPh sb="14" eb="16">
      <t>コジン</t>
    </rPh>
    <rPh sb="16" eb="18">
      <t>ジョウホウ</t>
    </rPh>
    <rPh sb="19" eb="21">
      <t>コウカイ</t>
    </rPh>
    <rPh sb="28" eb="30">
      <t>イガイ</t>
    </rPh>
    <rPh sb="31" eb="33">
      <t>ジョウホウ</t>
    </rPh>
    <rPh sb="34" eb="36">
      <t>セイセキ</t>
    </rPh>
    <rPh sb="36" eb="37">
      <t>ヒョウ</t>
    </rPh>
    <rPh sb="39" eb="40">
      <t>ホカ</t>
    </rPh>
    <phoneticPr fontId="1"/>
  </si>
  <si>
    <t>姓（ふりがな）</t>
    <phoneticPr fontId="1"/>
  </si>
  <si>
    <t>名（ふりがな）</t>
    <phoneticPr fontId="1"/>
  </si>
  <si>
    <t>略称（全角４文字半角８文字以内）</t>
    <rPh sb="0" eb="2">
      <t>リャクショウ</t>
    </rPh>
    <rPh sb="3" eb="5">
      <t>ゼンカク</t>
    </rPh>
    <rPh sb="6" eb="8">
      <t>モジ</t>
    </rPh>
    <rPh sb="8" eb="10">
      <t>ハンカク</t>
    </rPh>
    <rPh sb="11" eb="13">
      <t>モジ</t>
    </rPh>
    <rPh sb="13" eb="15">
      <t>イナイ</t>
    </rPh>
    <phoneticPr fontId="1"/>
  </si>
  <si>
    <t>そろばん教室ＵＳＡ</t>
  </si>
  <si>
    <t>クラス</t>
    <phoneticPr fontId="1"/>
  </si>
  <si>
    <t>部門</t>
    <rPh sb="0" eb="2">
      <t>ブモン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</si>
  <si>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</si>
  <si>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</si>
  <si>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</si>
  <si>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参加回数</t>
    <rPh sb="0" eb="2">
      <t>サンカ</t>
    </rPh>
    <rPh sb="2" eb="4">
      <t>カイスウ</t>
    </rPh>
    <phoneticPr fontId="1"/>
  </si>
  <si>
    <t>コメント（２０文字程度。ＨＰ、月刊サンライズ等に公開される可能性があります）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</si>
  <si>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</si>
  <si>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</si>
  <si>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B</t>
    <phoneticPr fontId="1"/>
  </si>
  <si>
    <t>小３</t>
    <rPh sb="0" eb="1">
      <t>ショウ</t>
    </rPh>
    <phoneticPr fontId="1"/>
  </si>
  <si>
    <t>中２</t>
    <rPh sb="0" eb="1">
      <t>チュウ</t>
    </rPh>
    <phoneticPr fontId="1"/>
  </si>
  <si>
    <t>大２</t>
    <rPh sb="0" eb="1">
      <t>ダイ</t>
    </rPh>
    <phoneticPr fontId="1"/>
  </si>
  <si>
    <t>23才</t>
    <rPh sb="2" eb="3">
      <t>サイ</t>
    </rPh>
    <phoneticPr fontId="1"/>
  </si>
  <si>
    <t>27才</t>
    <rPh sb="2" eb="3">
      <t>サイ</t>
    </rPh>
    <phoneticPr fontId="1"/>
  </si>
  <si>
    <t>参加
回数</t>
    <rPh sb="0" eb="2">
      <t>サンカ</t>
    </rPh>
    <rPh sb="3" eb="5">
      <t>カイスウ</t>
    </rPh>
    <phoneticPr fontId="1"/>
  </si>
  <si>
    <t>E</t>
    <phoneticPr fontId="1"/>
  </si>
  <si>
    <t>ＯＫそろばんクラブ</t>
  </si>
  <si>
    <t>そろばん学び舎おおあみ</t>
  </si>
  <si>
    <t>鈴木　杏子</t>
  </si>
  <si>
    <t>阿部珠算教室</t>
  </si>
  <si>
    <t>篠原　健汰</t>
  </si>
  <si>
    <t>安藤こはる</t>
  </si>
  <si>
    <t>井上　栞那</t>
  </si>
  <si>
    <t>安井　初花</t>
  </si>
  <si>
    <t>足立　鷲仁</t>
  </si>
  <si>
    <t>米良　直樹</t>
  </si>
  <si>
    <t>西　　純平</t>
  </si>
  <si>
    <t>阿部　堅真</t>
  </si>
  <si>
    <t>今井珠算塾</t>
  </si>
  <si>
    <t>髙原　郁実</t>
  </si>
  <si>
    <t>中村　莉子</t>
  </si>
  <si>
    <t>小林　樹里</t>
  </si>
  <si>
    <t>角田　琉衣</t>
  </si>
  <si>
    <t>今井　理佐</t>
  </si>
  <si>
    <t>藪内　颯人</t>
  </si>
  <si>
    <t>池田　実理</t>
  </si>
  <si>
    <t>北島町立北島小学校</t>
  </si>
  <si>
    <t>岡庭珠算塾</t>
  </si>
  <si>
    <t>篠塚　颯太</t>
  </si>
  <si>
    <t>篠塚　晴斗</t>
  </si>
  <si>
    <t>Abacus Studio</t>
  </si>
  <si>
    <t>丸山　雄大</t>
  </si>
  <si>
    <t>伊東　慶人</t>
  </si>
  <si>
    <t>佐藤　颯介</t>
  </si>
  <si>
    <t>荒川　結羽</t>
  </si>
  <si>
    <t>松尾　栞奈</t>
  </si>
  <si>
    <t>成田　　佑</t>
  </si>
  <si>
    <t>荒川　琴羽</t>
  </si>
  <si>
    <t>中村　公乃</t>
  </si>
  <si>
    <t>堤　　莉央</t>
  </si>
  <si>
    <t>松本　英倫</t>
  </si>
  <si>
    <t>菅原朔汰郎</t>
  </si>
  <si>
    <t>藤井　琉惺</t>
  </si>
  <si>
    <t>岩崎　　傑</t>
  </si>
  <si>
    <t>武者　礼華</t>
  </si>
  <si>
    <t>石黒　煌也</t>
  </si>
  <si>
    <t>田中　陽菜</t>
  </si>
  <si>
    <t>岩崎とも香</t>
  </si>
  <si>
    <t>松本　実英</t>
  </si>
  <si>
    <t>伊藤　璃音</t>
  </si>
  <si>
    <t>平藤そろばん・あんざん教室</t>
  </si>
  <si>
    <t>長瀬　陽愛</t>
  </si>
  <si>
    <t>髙橋　　郁</t>
  </si>
  <si>
    <t>遠藤　詩歩</t>
  </si>
  <si>
    <t>齋藤　　奨</t>
  </si>
  <si>
    <t>松田　彩花</t>
  </si>
  <si>
    <t>小山田一美</t>
  </si>
  <si>
    <t>鈴木　知美</t>
  </si>
  <si>
    <t>西田　芽依</t>
  </si>
  <si>
    <t>そろばん教室アイ</t>
  </si>
  <si>
    <t>佐藤　　光</t>
  </si>
  <si>
    <t>金山そろばん暗算アカデミー</t>
  </si>
  <si>
    <t>金山　奈央</t>
  </si>
  <si>
    <t>酒井　　翼</t>
  </si>
  <si>
    <t>酒井　　翔</t>
  </si>
  <si>
    <t>つるかめ塾</t>
  </si>
  <si>
    <t>林　　真央</t>
  </si>
  <si>
    <t>櫻井　さち</t>
  </si>
  <si>
    <t>藤井　美緒</t>
  </si>
  <si>
    <t>泉そろばんスクール</t>
  </si>
  <si>
    <t>中澤　旺汰</t>
  </si>
  <si>
    <t>齋藤　陽果</t>
  </si>
  <si>
    <t>赤堀右脳速算塾</t>
  </si>
  <si>
    <t>舟洞　志南</t>
  </si>
  <si>
    <t>井辻龍之介</t>
  </si>
  <si>
    <t>松原　周平</t>
  </si>
  <si>
    <t>吉田　航基</t>
  </si>
  <si>
    <t>不破　花菜</t>
  </si>
  <si>
    <t>赤堀　愛果</t>
  </si>
  <si>
    <t>中山　峻成</t>
  </si>
  <si>
    <t>あづま珠算塾</t>
  </si>
  <si>
    <t>松尾めぐみ</t>
  </si>
  <si>
    <t>ＦＴＳそろばん愛好会</t>
  </si>
  <si>
    <t>佐藤　美雪</t>
  </si>
  <si>
    <t>東洋珠算豊里学院</t>
  </si>
  <si>
    <t>河村　星那</t>
  </si>
  <si>
    <t>河村　実緒</t>
  </si>
  <si>
    <t>河村　嘉輝</t>
  </si>
  <si>
    <t>一條珠算塾</t>
  </si>
  <si>
    <t>おおさこ珠算塾</t>
  </si>
  <si>
    <t>後藤　涼音</t>
  </si>
  <si>
    <t>岩永　莉緒</t>
  </si>
  <si>
    <t>瀨尾　美咲</t>
  </si>
  <si>
    <t>東部珠算塾</t>
  </si>
  <si>
    <t>小川　理緒</t>
  </si>
  <si>
    <t>小川　千博</t>
  </si>
  <si>
    <t>そろばんマイスタースクール</t>
  </si>
  <si>
    <t>藤田　怜愛</t>
  </si>
  <si>
    <t>清水　花穂</t>
  </si>
  <si>
    <t>岩間　咲樹</t>
  </si>
  <si>
    <t>大辻　悠仁</t>
  </si>
  <si>
    <t>大見　響介</t>
  </si>
  <si>
    <t>岸端　優汰</t>
  </si>
  <si>
    <t>伊藤　壮祐</t>
  </si>
  <si>
    <t>東原　吏伯</t>
  </si>
  <si>
    <t>岡本　唯月</t>
  </si>
  <si>
    <t>岡本　昂大</t>
  </si>
  <si>
    <t>久保田留惟</t>
  </si>
  <si>
    <t>戸賀澤一結</t>
  </si>
  <si>
    <t>川上そろばん教室</t>
  </si>
  <si>
    <t>児島　壮介</t>
  </si>
  <si>
    <t>川上　蓮歌</t>
  </si>
  <si>
    <t>けいさんぎのう</t>
  </si>
  <si>
    <t>樫原　陸翔</t>
  </si>
  <si>
    <t>髙木悠之介</t>
  </si>
  <si>
    <t>金森　双葉</t>
  </si>
  <si>
    <t>丸山　希和</t>
  </si>
  <si>
    <t>髙嶋　　優</t>
  </si>
  <si>
    <t>橋本　　倖</t>
  </si>
  <si>
    <t>舩津ひかり</t>
  </si>
  <si>
    <t>金森　四葉</t>
  </si>
  <si>
    <t>竹澤　祥加</t>
  </si>
  <si>
    <t>高倉佑一朗</t>
  </si>
  <si>
    <t>堀内　遥斗</t>
  </si>
  <si>
    <t>水野　翔允</t>
  </si>
  <si>
    <t>梅澤　康太</t>
  </si>
  <si>
    <t>伊藤　魁我</t>
  </si>
  <si>
    <t>塚見大吾郎</t>
  </si>
  <si>
    <t>佐藤　亜美</t>
  </si>
  <si>
    <t>堀内　駿吾</t>
  </si>
  <si>
    <t>片山　　和</t>
  </si>
  <si>
    <t>髙嶋　　駿</t>
  </si>
  <si>
    <t>くらや暗算スクール</t>
  </si>
  <si>
    <t>渡辺　圭悟</t>
  </si>
  <si>
    <t>窪　　奏一</t>
  </si>
  <si>
    <t>松井　実莉</t>
  </si>
  <si>
    <t>諏訪　壮真</t>
  </si>
  <si>
    <t>徳本　和奏</t>
  </si>
  <si>
    <t>佐々木郁翔</t>
  </si>
  <si>
    <t>小倉珠算学院</t>
  </si>
  <si>
    <t>深谷　柚衣</t>
  </si>
  <si>
    <t>そろばんスクエア</t>
  </si>
  <si>
    <t>髙木梨々華</t>
  </si>
  <si>
    <t>青木　瑛斗</t>
  </si>
  <si>
    <t>日置　　佑</t>
  </si>
  <si>
    <t>大嶋　星七</t>
  </si>
  <si>
    <t>荒川菜々子</t>
  </si>
  <si>
    <t>堀江祐果里</t>
  </si>
  <si>
    <t>勝田　結衣</t>
  </si>
  <si>
    <t>青木　快斗</t>
  </si>
  <si>
    <t>髙木萌々夏</t>
  </si>
  <si>
    <t>髙木　　唯</t>
  </si>
  <si>
    <t>荒川　壮真</t>
  </si>
  <si>
    <t>西山　友菜</t>
  </si>
  <si>
    <t>うさぎそろばんスクール</t>
  </si>
  <si>
    <t>渋木　海我</t>
  </si>
  <si>
    <t>SHIMIZUそろばん</t>
  </si>
  <si>
    <t>中嶋　　雫</t>
  </si>
  <si>
    <t>髙野凛々花</t>
  </si>
  <si>
    <t>髙田くるみ</t>
  </si>
  <si>
    <t>茂木ひなの</t>
  </si>
  <si>
    <t>関根瑠璃果</t>
  </si>
  <si>
    <t>倉上　桃華</t>
  </si>
  <si>
    <t>髙野杏里咲</t>
  </si>
  <si>
    <t>川島　雄聖</t>
  </si>
  <si>
    <t>東北珠算塾</t>
  </si>
  <si>
    <t>三沢珠算塾</t>
  </si>
  <si>
    <t>斎藤　　俊</t>
  </si>
  <si>
    <t>斎藤　　快</t>
  </si>
  <si>
    <t>赤塚　桜菜</t>
  </si>
  <si>
    <t>坂澤　里優</t>
  </si>
  <si>
    <t>沼山　大斗</t>
  </si>
  <si>
    <t>加藤　雄大</t>
  </si>
  <si>
    <t>江古田速算学院</t>
  </si>
  <si>
    <t>高橋　こな</t>
  </si>
  <si>
    <t>西場麟太朗</t>
  </si>
  <si>
    <t>小林　愛実</t>
  </si>
  <si>
    <t>髙山　瑞貴</t>
  </si>
  <si>
    <t>佐野　創梧</t>
  </si>
  <si>
    <t>吉野隼太郎</t>
  </si>
  <si>
    <t>中沢　仁美</t>
  </si>
  <si>
    <t>しま暗算そろばん教室</t>
  </si>
  <si>
    <t>二階堂剛匡</t>
  </si>
  <si>
    <t>大西　晴輝</t>
  </si>
  <si>
    <t>市川珠算教室</t>
  </si>
  <si>
    <t>小林　未奈</t>
  </si>
  <si>
    <t>大森そろばん教室</t>
  </si>
  <si>
    <t>大沼　奏太</t>
  </si>
  <si>
    <t>羽咋珠算学習道場</t>
  </si>
  <si>
    <t>竹田　千笑</t>
  </si>
  <si>
    <t>中西　一陽</t>
  </si>
  <si>
    <t>西出　昊聖</t>
  </si>
  <si>
    <t>西京都学院</t>
  </si>
  <si>
    <t>磯貝　勇誠</t>
  </si>
  <si>
    <t>大平　　優</t>
  </si>
  <si>
    <t>三原　智輝</t>
  </si>
  <si>
    <t>そろばんプラス</t>
  </si>
  <si>
    <t>伊藤　千晴</t>
  </si>
  <si>
    <t>伊藤　瑞輝</t>
  </si>
  <si>
    <t>曾　　信玄</t>
  </si>
  <si>
    <t>矢部　颯人</t>
  </si>
  <si>
    <t>熊谷維太朗</t>
  </si>
  <si>
    <t>矢部ひかり</t>
  </si>
  <si>
    <t>矢吹　佑人</t>
  </si>
  <si>
    <t>宮本暗算研究塾Max</t>
  </si>
  <si>
    <t>室　　怜愛</t>
  </si>
  <si>
    <t>髙木　翔生</t>
  </si>
  <si>
    <t>葛岡　知桜</t>
  </si>
  <si>
    <t>横山　彩乃</t>
  </si>
  <si>
    <t>野口　芽以</t>
  </si>
  <si>
    <t>山田　芽依</t>
  </si>
  <si>
    <t>石田よつ葉</t>
  </si>
  <si>
    <t>山口健太郎</t>
  </si>
  <si>
    <t>松田　　隼</t>
  </si>
  <si>
    <t>栗田　優心</t>
  </si>
  <si>
    <t>安藤　　舜</t>
  </si>
  <si>
    <t>唐松　慶旗</t>
  </si>
  <si>
    <t>渋谷ありす</t>
  </si>
  <si>
    <t>宮本理香子</t>
  </si>
  <si>
    <t>内田　光咲</t>
  </si>
  <si>
    <t>阿部　水樹</t>
  </si>
  <si>
    <t>安松あゆみ</t>
  </si>
  <si>
    <t>宮本恵理子</t>
  </si>
  <si>
    <t>そろばん塾ピコ</t>
  </si>
  <si>
    <t>平山　大雅</t>
  </si>
  <si>
    <t>佐藤　　紗</t>
  </si>
  <si>
    <t>こうやそろばん教室</t>
  </si>
  <si>
    <t>高橋　宥成</t>
  </si>
  <si>
    <t>鈴木　啓翔</t>
  </si>
  <si>
    <t>有田　百花</t>
  </si>
  <si>
    <t>高橋　杏実</t>
  </si>
  <si>
    <t>奥村　紗菜</t>
  </si>
  <si>
    <t>かわはらそろばん教室</t>
  </si>
  <si>
    <t>野田　瑛心</t>
  </si>
  <si>
    <t>青山そろばん教室</t>
  </si>
  <si>
    <t>遠山　　旬</t>
  </si>
  <si>
    <t>松倉　由依</t>
  </si>
  <si>
    <t>南　　咲妃</t>
  </si>
  <si>
    <t>秋田あんざんアカデミー</t>
  </si>
  <si>
    <t>降矢　才馳</t>
  </si>
  <si>
    <t>鈴木　雅悠</t>
  </si>
  <si>
    <t>佐々木真生</t>
  </si>
  <si>
    <t>進藤　雅峻</t>
  </si>
  <si>
    <t>塚本そよか</t>
  </si>
  <si>
    <t>長岐莉衣奈</t>
  </si>
  <si>
    <t>加賀谷萌々香</t>
  </si>
  <si>
    <t>川原田　樹</t>
  </si>
  <si>
    <t>高山　　皐</t>
  </si>
  <si>
    <t>大信田宝来</t>
  </si>
  <si>
    <t>鈴木　愛菜</t>
  </si>
  <si>
    <t>照井　　楓</t>
  </si>
  <si>
    <t>降矢　晴愛</t>
  </si>
  <si>
    <t>石戸珠算学園</t>
  </si>
  <si>
    <t>辻　陽花梨</t>
  </si>
  <si>
    <t>島貫　夏帆</t>
  </si>
  <si>
    <t>村上　佑奈</t>
  </si>
  <si>
    <t>白田　優大</t>
  </si>
  <si>
    <t>徳島　未莉</t>
  </si>
  <si>
    <t>土井　美琴</t>
  </si>
  <si>
    <t>川村　真生</t>
  </si>
  <si>
    <t>丸山　想太</t>
  </si>
  <si>
    <t>土井　靖智</t>
  </si>
  <si>
    <t>村上　絢音</t>
  </si>
  <si>
    <t>奥出　実優</t>
  </si>
  <si>
    <t>鞘木　　葵</t>
  </si>
  <si>
    <t>秋井　美南</t>
  </si>
  <si>
    <t>伊藤　　暖</t>
  </si>
  <si>
    <t>荻　　翔平</t>
  </si>
  <si>
    <t>清水　晴道</t>
  </si>
  <si>
    <t>油橋　航貴</t>
  </si>
  <si>
    <t>鈴木　　匠</t>
  </si>
  <si>
    <t>村杉　　翼</t>
  </si>
  <si>
    <t>熊谷　汐恩</t>
  </si>
  <si>
    <t>大野　哲弥</t>
  </si>
  <si>
    <t>浜田　隼冴</t>
  </si>
  <si>
    <t>比嘉　直人</t>
  </si>
  <si>
    <t>山本　結菜</t>
  </si>
  <si>
    <t>宮城珠算学校</t>
  </si>
  <si>
    <t>石塚　　樹</t>
  </si>
  <si>
    <t>石塚　楓哉</t>
  </si>
  <si>
    <t>大城　蓮香</t>
  </si>
  <si>
    <t>石塚日向希</t>
  </si>
  <si>
    <t>新垣　結菜</t>
  </si>
  <si>
    <t>宮城千恵利</t>
  </si>
  <si>
    <t>森　　蒼依</t>
  </si>
  <si>
    <t>時任純太郎</t>
  </si>
  <si>
    <t>森　　啓夢</t>
  </si>
  <si>
    <t>あわせそろばん教室</t>
  </si>
  <si>
    <t>翁長　千子</t>
  </si>
  <si>
    <t>棚原　愛琉</t>
  </si>
  <si>
    <t>伊佐　愛慈</t>
  </si>
  <si>
    <t>神里　真央</t>
  </si>
  <si>
    <t>並河　知沙</t>
  </si>
  <si>
    <t>安里颯太郎</t>
  </si>
  <si>
    <t>與那嶺歩季</t>
  </si>
  <si>
    <t>屋田　磨秀</t>
  </si>
  <si>
    <t>翁長　小恋</t>
  </si>
  <si>
    <t>根保　有里</t>
  </si>
  <si>
    <t>牧野珠算研究塾</t>
  </si>
  <si>
    <t>佐々木紅彩</t>
  </si>
  <si>
    <t>堤　　叶帆</t>
  </si>
  <si>
    <t>原子　弘務</t>
  </si>
  <si>
    <t>原子　雄成</t>
  </si>
  <si>
    <t>石井　結彩</t>
  </si>
  <si>
    <t>村上　莉菜</t>
  </si>
  <si>
    <t>須山　　悠</t>
  </si>
  <si>
    <t>後藤　心春</t>
  </si>
  <si>
    <t>黒岩　乃瑛</t>
  </si>
  <si>
    <t>矢倉　謙介</t>
  </si>
  <si>
    <t>渡　くるみ</t>
  </si>
  <si>
    <t>菊地　瑠羽</t>
  </si>
  <si>
    <t>菊地　羽那</t>
  </si>
  <si>
    <t>金子　紗也</t>
  </si>
  <si>
    <t>廣島　梨央</t>
  </si>
  <si>
    <t>塚本　敬澄</t>
  </si>
  <si>
    <t>松本　輝海</t>
  </si>
  <si>
    <t>遊亀珠算学校</t>
  </si>
  <si>
    <t>松澤　実咲</t>
  </si>
  <si>
    <t>実そろばん教室</t>
  </si>
  <si>
    <t>小山　千華</t>
  </si>
  <si>
    <t>榎本　理人</t>
  </si>
  <si>
    <t>米山　朔矢</t>
  </si>
  <si>
    <t>長谷川こころ</t>
  </si>
  <si>
    <t>松﨑　惠大</t>
  </si>
  <si>
    <t>杉本　直継</t>
  </si>
  <si>
    <t>山内　紬意</t>
  </si>
  <si>
    <t>松﨑　創大</t>
  </si>
  <si>
    <t>松﨑　結大</t>
  </si>
  <si>
    <t>山内　悠渡</t>
  </si>
  <si>
    <t>小野　夏怜</t>
  </si>
  <si>
    <t>木谷綜合学園</t>
  </si>
  <si>
    <t>澁谷　泰我</t>
  </si>
  <si>
    <t>澁谷　皇河</t>
  </si>
  <si>
    <t>西東　歩生</t>
  </si>
  <si>
    <t>山下稟一寅</t>
  </si>
  <si>
    <t>補永　隼矢</t>
  </si>
  <si>
    <t>井上　莉里</t>
  </si>
  <si>
    <t>大１</t>
    <rPh sb="0" eb="1">
      <t>ダイ</t>
    </rPh>
    <phoneticPr fontId="1"/>
  </si>
  <si>
    <t>福田　美有</t>
  </si>
  <si>
    <t>大３</t>
    <rPh sb="0" eb="1">
      <t>ダイ</t>
    </rPh>
    <phoneticPr fontId="1"/>
  </si>
  <si>
    <t>宮崎　翔平</t>
  </si>
  <si>
    <t>札幌そろばんファクトリー</t>
  </si>
  <si>
    <t>若松　尚弘</t>
  </si>
  <si>
    <t>計良　彩水</t>
  </si>
  <si>
    <t>若松　　彩</t>
  </si>
  <si>
    <t>田中　優蘭</t>
  </si>
  <si>
    <t>高山　比呂</t>
  </si>
  <si>
    <t>永井　悠聖</t>
  </si>
  <si>
    <t>大塚　千秋</t>
  </si>
  <si>
    <t>遠藤あいな</t>
  </si>
  <si>
    <t>新倉　咲音</t>
  </si>
  <si>
    <t>薮中　　逞</t>
  </si>
  <si>
    <t>永井　優衣</t>
  </si>
  <si>
    <t>若松　咲菜</t>
  </si>
  <si>
    <t>うきうきそろばん教室</t>
  </si>
  <si>
    <t>原　　琴音</t>
  </si>
  <si>
    <t>原　　詩織</t>
  </si>
  <si>
    <t>青葉計算アカデミー</t>
  </si>
  <si>
    <t>宮﨑　愛菜</t>
  </si>
  <si>
    <t>浦野　真樹</t>
  </si>
  <si>
    <t>田中七菜子</t>
  </si>
  <si>
    <t>藤井　彩乃</t>
  </si>
  <si>
    <t>篠原　多実</t>
  </si>
  <si>
    <t>毛利　颯介</t>
  </si>
  <si>
    <t>石井　彩良</t>
  </si>
  <si>
    <t>毛利　唯花</t>
  </si>
  <si>
    <t>大関　一誠</t>
  </si>
  <si>
    <t>屋比久珠算塾</t>
  </si>
  <si>
    <t>山里　姫愛</t>
  </si>
  <si>
    <t>照屋　太晴</t>
  </si>
  <si>
    <t>小黒珠算教室</t>
  </si>
  <si>
    <t>小黒　香弥</t>
  </si>
  <si>
    <t>青木悠二郎</t>
  </si>
  <si>
    <t>小島　蒼生</t>
  </si>
  <si>
    <t>小黒　太一</t>
  </si>
  <si>
    <t>椋本珠算学校</t>
  </si>
  <si>
    <t>平澤　舞彩</t>
  </si>
  <si>
    <t>津谷美由紀</t>
  </si>
  <si>
    <t>杵川日向雅</t>
  </si>
  <si>
    <t>金子珠算塾</t>
  </si>
  <si>
    <t>申　　悠宏</t>
  </si>
  <si>
    <t>申　　艶靖</t>
  </si>
  <si>
    <t>金子　優希</t>
  </si>
  <si>
    <t>そろばんキッズ</t>
  </si>
  <si>
    <t>奈良　胡春</t>
  </si>
  <si>
    <t>堀内　美来</t>
  </si>
  <si>
    <t>奈良　朋果</t>
  </si>
  <si>
    <t>石川塾</t>
  </si>
  <si>
    <t>伊藤　悠真</t>
  </si>
  <si>
    <t>知念　大悟</t>
  </si>
  <si>
    <t>小川珠算計理塾</t>
  </si>
  <si>
    <t>小沼　美月</t>
  </si>
  <si>
    <t>菅谷　拓利</t>
  </si>
  <si>
    <t>幡谷　友希</t>
  </si>
  <si>
    <t>山下由衣菜</t>
  </si>
  <si>
    <t>植村珠算塾</t>
  </si>
  <si>
    <t>小池　拓郎</t>
  </si>
  <si>
    <t>植村　太郎</t>
  </si>
  <si>
    <t>小田　悠生</t>
  </si>
  <si>
    <t>本間　徠羽</t>
  </si>
  <si>
    <t>植村　多聞</t>
  </si>
  <si>
    <t>本間　楠芭</t>
  </si>
  <si>
    <t>塚野　愛彩</t>
  </si>
  <si>
    <t>植村　若菜</t>
  </si>
  <si>
    <t>阿久根誠司</t>
  </si>
  <si>
    <t>神林そろあん教室</t>
  </si>
  <si>
    <t>寺田　　華</t>
  </si>
  <si>
    <t>原　　碧駿</t>
  </si>
  <si>
    <t>西山　眞子</t>
  </si>
  <si>
    <t>片吉真都莉</t>
  </si>
  <si>
    <t>藤原さくら</t>
  </si>
  <si>
    <t>成瀬　瑠莉</t>
  </si>
  <si>
    <t>牧田　和華</t>
  </si>
  <si>
    <t>青野　彩夏</t>
  </si>
  <si>
    <t>原　　秀夫</t>
  </si>
  <si>
    <t>そろばんゼミナールＵＮＯ</t>
  </si>
  <si>
    <t>古川　開都</t>
  </si>
  <si>
    <t>志水冴太朗</t>
  </si>
  <si>
    <t>関谷　悠斗</t>
  </si>
  <si>
    <t>福島　子温</t>
  </si>
  <si>
    <t>小窪　　旬</t>
  </si>
  <si>
    <t>藤原　美鈴</t>
  </si>
  <si>
    <t>牧野　　奨</t>
  </si>
  <si>
    <t>菅野まりあ</t>
  </si>
  <si>
    <t>安田　羽澄</t>
  </si>
  <si>
    <t>田島　槇人</t>
  </si>
  <si>
    <t>佐藤　桃香</t>
  </si>
  <si>
    <t>谷　　将吾</t>
  </si>
  <si>
    <t>小窪　　諒</t>
  </si>
  <si>
    <t>木村　　凌</t>
  </si>
  <si>
    <t>星の郷総合教室</t>
  </si>
  <si>
    <t>金本　三夢</t>
  </si>
  <si>
    <t>金本　大夢</t>
  </si>
  <si>
    <t>金本　愛夢</t>
  </si>
  <si>
    <t>岩成　　海</t>
  </si>
  <si>
    <t>江口　尊琉</t>
  </si>
  <si>
    <t>深堀　結太</t>
  </si>
  <si>
    <t>小野　遥真</t>
  </si>
  <si>
    <t>木村真樹子</t>
  </si>
  <si>
    <t>田口　海翔</t>
  </si>
  <si>
    <t>島田　佳尚</t>
  </si>
  <si>
    <t>中川　瑛太</t>
  </si>
  <si>
    <t>眞木　絢葉</t>
  </si>
  <si>
    <t>中澤　文葉</t>
  </si>
  <si>
    <t>齋藤　青良</t>
  </si>
  <si>
    <t>渡慶次賀就</t>
  </si>
  <si>
    <t>小野　雅貴</t>
  </si>
  <si>
    <t>関口　喜な</t>
  </si>
  <si>
    <t>相澤　壮真</t>
  </si>
  <si>
    <t>中條　琉偉</t>
  </si>
  <si>
    <t>有村　伊織</t>
  </si>
  <si>
    <t>海老沢花音</t>
  </si>
  <si>
    <t>堀越　　晶</t>
  </si>
  <si>
    <t>小沢　脩馬</t>
  </si>
  <si>
    <t>加藤　和奏</t>
  </si>
  <si>
    <t>田口　優咲</t>
  </si>
  <si>
    <t>飯伏　美月</t>
  </si>
  <si>
    <t>福元　貴格</t>
  </si>
  <si>
    <t>幸野　　陸</t>
  </si>
  <si>
    <t>三善　瑚々</t>
  </si>
  <si>
    <t>石井　桃香</t>
  </si>
  <si>
    <t>長　　拓海</t>
  </si>
  <si>
    <t>鈴木　夢乃</t>
  </si>
  <si>
    <t>吉田　　葵</t>
  </si>
  <si>
    <t>久保田結花</t>
  </si>
  <si>
    <t>岡田　美海</t>
  </si>
  <si>
    <t>渡辺　篤人</t>
  </si>
  <si>
    <t>山本　理人</t>
  </si>
  <si>
    <t>上川　翔平</t>
  </si>
  <si>
    <t>恒川　昊輝</t>
  </si>
  <si>
    <t>後藤　誠道</t>
  </si>
  <si>
    <t>大森　充陽</t>
  </si>
  <si>
    <t>栗原　祥真</t>
  </si>
  <si>
    <t>松髙　　蓮</t>
  </si>
  <si>
    <t>園田　柚子</t>
  </si>
  <si>
    <t>小原　愛菜</t>
  </si>
  <si>
    <t>赤澤　慶祐</t>
  </si>
  <si>
    <t>山本　吉崇</t>
  </si>
  <si>
    <t>髙澤　結希</t>
  </si>
  <si>
    <t>久保谷射士</t>
  </si>
  <si>
    <t>松村　瑠璃</t>
  </si>
  <si>
    <t>船越　美良</t>
  </si>
  <si>
    <t>秋山結衣里</t>
  </si>
  <si>
    <t>岩﨑　安里</t>
  </si>
  <si>
    <t>辻窪　凛音</t>
  </si>
  <si>
    <t>小原　陽菜</t>
  </si>
  <si>
    <t>齋藤　陽彩</t>
  </si>
  <si>
    <t>髙澤　結愛</t>
  </si>
  <si>
    <t>関口　玲な</t>
  </si>
  <si>
    <t>辻窪　玲音</t>
  </si>
  <si>
    <t>土屋　諒真</t>
  </si>
  <si>
    <t>水口　怜奈</t>
  </si>
  <si>
    <t>後藤智彩貴</t>
  </si>
  <si>
    <t>小野　紗月</t>
  </si>
  <si>
    <t>佐々木　快</t>
  </si>
  <si>
    <t>五味孝太郎</t>
  </si>
  <si>
    <t>尾関　優菜</t>
  </si>
  <si>
    <t>弥谷　拓哉</t>
  </si>
  <si>
    <t>前島幸太郎</t>
  </si>
  <si>
    <t>五十嵐梨緒</t>
  </si>
  <si>
    <t>後藤　佳歩</t>
  </si>
  <si>
    <t>木下　優季</t>
  </si>
  <si>
    <t>青木　麻衣</t>
  </si>
  <si>
    <t>大石恵美子</t>
  </si>
  <si>
    <t>０才</t>
    <rPh sb="1" eb="2">
      <t>サイ</t>
    </rPh>
    <phoneticPr fontId="1"/>
  </si>
  <si>
    <t>A</t>
    <phoneticPr fontId="1"/>
  </si>
  <si>
    <t>小学２年生以下の部</t>
    <rPh sb="0" eb="2">
      <t>ショウガク</t>
    </rPh>
    <rPh sb="3" eb="7">
      <t>ネンセイイカ</t>
    </rPh>
    <rPh sb="8" eb="9">
      <t>ブ</t>
    </rPh>
    <phoneticPr fontId="1"/>
  </si>
  <si>
    <t>１才</t>
    <rPh sb="1" eb="2">
      <t>サイ</t>
    </rPh>
    <phoneticPr fontId="1"/>
  </si>
  <si>
    <t>小学３・４年生の部</t>
    <rPh sb="0" eb="2">
      <t>ショウガク</t>
    </rPh>
    <rPh sb="5" eb="7">
      <t>ネンセイ</t>
    </rPh>
    <rPh sb="8" eb="9">
      <t>ブ</t>
    </rPh>
    <phoneticPr fontId="1"/>
  </si>
  <si>
    <t>２才</t>
    <rPh sb="1" eb="2">
      <t>サイ</t>
    </rPh>
    <phoneticPr fontId="1"/>
  </si>
  <si>
    <t>C</t>
    <phoneticPr fontId="1"/>
  </si>
  <si>
    <t>小学５・６年生の部</t>
    <rPh sb="0" eb="2">
      <t>ショウガク</t>
    </rPh>
    <rPh sb="5" eb="7">
      <t>ネンセイ</t>
    </rPh>
    <rPh sb="8" eb="9">
      <t>ブ</t>
    </rPh>
    <phoneticPr fontId="1"/>
  </si>
  <si>
    <t>３才</t>
    <rPh sb="1" eb="2">
      <t>サイ</t>
    </rPh>
    <phoneticPr fontId="1"/>
  </si>
  <si>
    <t>D</t>
    <phoneticPr fontId="1"/>
  </si>
  <si>
    <t>中学生の部</t>
    <rPh sb="0" eb="3">
      <t>チュウガクセイ</t>
    </rPh>
    <rPh sb="4" eb="5">
      <t>ブ</t>
    </rPh>
    <phoneticPr fontId="1"/>
  </si>
  <si>
    <t>年少</t>
    <rPh sb="0" eb="2">
      <t>ネンショウ</t>
    </rPh>
    <phoneticPr fontId="1"/>
  </si>
  <si>
    <t>高校・一般の部</t>
    <rPh sb="0" eb="2">
      <t>コウコウ</t>
    </rPh>
    <rPh sb="3" eb="5">
      <t>イッパン</t>
    </rPh>
    <rPh sb="6" eb="7">
      <t>ブ</t>
    </rPh>
    <phoneticPr fontId="1"/>
  </si>
  <si>
    <t>年中</t>
    <rPh sb="0" eb="1">
      <t>ネン</t>
    </rPh>
    <rPh sb="1" eb="2">
      <t>チュウ</t>
    </rPh>
    <phoneticPr fontId="1"/>
  </si>
  <si>
    <t>年長</t>
    <rPh sb="0" eb="2">
      <t>ネンチョウ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</si>
  <si>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</si>
  <si>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</si>
  <si>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</si>
  <si>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</si>
  <si>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</si>
  <si>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</si>
  <si>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中３</t>
    <rPh sb="0" eb="1">
      <t>チュウ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</si>
  <si>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</si>
  <si>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</si>
  <si>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</si>
  <si>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大４</t>
    <rPh sb="0" eb="1">
      <t>ダイ</t>
    </rPh>
    <phoneticPr fontId="1"/>
  </si>
  <si>
    <t>15才</t>
    <rPh sb="2" eb="3">
      <t>サイ</t>
    </rPh>
    <phoneticPr fontId="1"/>
  </si>
  <si>
    <t>16才</t>
    <rPh sb="2" eb="3">
      <t>サイ</t>
    </rPh>
    <phoneticPr fontId="1"/>
  </si>
  <si>
    <t>17才</t>
    <rPh sb="2" eb="3">
      <t>サイ</t>
    </rPh>
    <phoneticPr fontId="1"/>
  </si>
  <si>
    <t>18才</t>
    <rPh sb="2" eb="3">
      <t>サイ</t>
    </rPh>
    <phoneticPr fontId="1"/>
  </si>
  <si>
    <t>19才</t>
    <rPh sb="2" eb="3">
      <t>サイ</t>
    </rPh>
    <phoneticPr fontId="1"/>
  </si>
  <si>
    <t>20才</t>
    <rPh sb="2" eb="3">
      <t>サイ</t>
    </rPh>
    <phoneticPr fontId="1"/>
  </si>
  <si>
    <t>21才</t>
    <rPh sb="2" eb="3">
      <t>サイ</t>
    </rPh>
    <phoneticPr fontId="1"/>
  </si>
  <si>
    <t>22才</t>
    <rPh sb="2" eb="3">
      <t>サイ</t>
    </rPh>
    <phoneticPr fontId="1"/>
  </si>
  <si>
    <t>24才</t>
    <rPh sb="2" eb="3">
      <t>サイ</t>
    </rPh>
    <phoneticPr fontId="1"/>
  </si>
  <si>
    <t>25才</t>
    <rPh sb="2" eb="3">
      <t>サイ</t>
    </rPh>
    <phoneticPr fontId="1"/>
  </si>
  <si>
    <t>26才</t>
    <rPh sb="2" eb="3">
      <t>サイ</t>
    </rPh>
    <phoneticPr fontId="1"/>
  </si>
  <si>
    <t>28才</t>
    <rPh sb="2" eb="3">
      <t>サイ</t>
    </rPh>
    <phoneticPr fontId="1"/>
  </si>
  <si>
    <t>29才</t>
    <rPh sb="2" eb="3">
      <t>サイ</t>
    </rPh>
    <phoneticPr fontId="1"/>
  </si>
  <si>
    <t>30才</t>
    <rPh sb="2" eb="3">
      <t>サイ</t>
    </rPh>
    <phoneticPr fontId="1"/>
  </si>
  <si>
    <t>31才</t>
    <rPh sb="2" eb="3">
      <t>サイ</t>
    </rPh>
    <phoneticPr fontId="1"/>
  </si>
  <si>
    <t>32才</t>
    <rPh sb="2" eb="3">
      <t>サイ</t>
    </rPh>
    <phoneticPr fontId="1"/>
  </si>
  <si>
    <t>33才</t>
    <rPh sb="2" eb="3">
      <t>サイ</t>
    </rPh>
    <phoneticPr fontId="1"/>
  </si>
  <si>
    <t>34才</t>
    <rPh sb="2" eb="3">
      <t>サイ</t>
    </rPh>
    <phoneticPr fontId="1"/>
  </si>
  <si>
    <t>35才</t>
    <rPh sb="2" eb="3">
      <t>サイ</t>
    </rPh>
    <phoneticPr fontId="1"/>
  </si>
  <si>
    <t>36才</t>
    <rPh sb="2" eb="3">
      <t>サイ</t>
    </rPh>
    <phoneticPr fontId="1"/>
  </si>
  <si>
    <t>37才</t>
    <rPh sb="2" eb="3">
      <t>サイ</t>
    </rPh>
    <phoneticPr fontId="1"/>
  </si>
  <si>
    <t>38才</t>
    <rPh sb="2" eb="3">
      <t>サイ</t>
    </rPh>
    <phoneticPr fontId="1"/>
  </si>
  <si>
    <t>39才</t>
    <rPh sb="2" eb="3">
      <t>サイ</t>
    </rPh>
    <phoneticPr fontId="1"/>
  </si>
  <si>
    <t>40才</t>
    <rPh sb="2" eb="3">
      <t>サイ</t>
    </rPh>
    <phoneticPr fontId="1"/>
  </si>
  <si>
    <t>41才</t>
    <rPh sb="2" eb="3">
      <t>サイ</t>
    </rPh>
    <phoneticPr fontId="1"/>
  </si>
  <si>
    <t>42才</t>
    <rPh sb="2" eb="3">
      <t>サイ</t>
    </rPh>
    <phoneticPr fontId="1"/>
  </si>
  <si>
    <t>43才</t>
    <rPh sb="2" eb="3">
      <t>サイ</t>
    </rPh>
    <phoneticPr fontId="1"/>
  </si>
  <si>
    <t>44才</t>
    <rPh sb="2" eb="3">
      <t>サイ</t>
    </rPh>
    <phoneticPr fontId="1"/>
  </si>
  <si>
    <t>45才</t>
    <rPh sb="2" eb="3">
      <t>サイ</t>
    </rPh>
    <phoneticPr fontId="1"/>
  </si>
  <si>
    <t>46才</t>
    <rPh sb="2" eb="3">
      <t>サイ</t>
    </rPh>
    <phoneticPr fontId="1"/>
  </si>
  <si>
    <t>47才</t>
    <rPh sb="2" eb="3">
      <t>サイ</t>
    </rPh>
    <phoneticPr fontId="1"/>
  </si>
  <si>
    <t>48才</t>
    <rPh sb="2" eb="3">
      <t>サイ</t>
    </rPh>
    <phoneticPr fontId="1"/>
  </si>
  <si>
    <t>49才</t>
    <rPh sb="2" eb="3">
      <t>サイ</t>
    </rPh>
    <phoneticPr fontId="1"/>
  </si>
  <si>
    <t>50才</t>
    <rPh sb="2" eb="3">
      <t>サイ</t>
    </rPh>
    <phoneticPr fontId="1"/>
  </si>
  <si>
    <t>51才</t>
    <rPh sb="2" eb="3">
      <t>サイ</t>
    </rPh>
    <phoneticPr fontId="1"/>
  </si>
  <si>
    <t>52才</t>
    <rPh sb="2" eb="3">
      <t>サイ</t>
    </rPh>
    <phoneticPr fontId="1"/>
  </si>
  <si>
    <t>53才</t>
    <rPh sb="2" eb="3">
      <t>サイ</t>
    </rPh>
    <phoneticPr fontId="1"/>
  </si>
  <si>
    <t>54才</t>
    <rPh sb="2" eb="3">
      <t>サイ</t>
    </rPh>
    <phoneticPr fontId="1"/>
  </si>
  <si>
    <t>55才</t>
    <rPh sb="2" eb="3">
      <t>サイ</t>
    </rPh>
    <phoneticPr fontId="1"/>
  </si>
  <si>
    <t>56才</t>
    <rPh sb="2" eb="3">
      <t>サイ</t>
    </rPh>
    <phoneticPr fontId="1"/>
  </si>
  <si>
    <t>57才</t>
    <rPh sb="2" eb="3">
      <t>サイ</t>
    </rPh>
    <phoneticPr fontId="1"/>
  </si>
  <si>
    <t>58才</t>
    <rPh sb="2" eb="3">
      <t>サイ</t>
    </rPh>
    <phoneticPr fontId="1"/>
  </si>
  <si>
    <t>59才</t>
    <rPh sb="2" eb="3">
      <t>サイ</t>
    </rPh>
    <phoneticPr fontId="1"/>
  </si>
  <si>
    <t>60才</t>
    <rPh sb="2" eb="3">
      <t>サイ</t>
    </rPh>
    <phoneticPr fontId="1"/>
  </si>
  <si>
    <t>61才</t>
    <rPh sb="2" eb="3">
      <t>サイ</t>
    </rPh>
    <phoneticPr fontId="1"/>
  </si>
  <si>
    <t>62才</t>
    <rPh sb="2" eb="3">
      <t>サイ</t>
    </rPh>
    <phoneticPr fontId="1"/>
  </si>
  <si>
    <t>63才</t>
    <rPh sb="2" eb="3">
      <t>サイ</t>
    </rPh>
    <phoneticPr fontId="1"/>
  </si>
  <si>
    <t>64才</t>
    <rPh sb="2" eb="3">
      <t>サイ</t>
    </rPh>
    <phoneticPr fontId="1"/>
  </si>
  <si>
    <t>65才</t>
    <rPh sb="2" eb="3">
      <t>サイ</t>
    </rPh>
    <phoneticPr fontId="1"/>
  </si>
  <si>
    <t>66才</t>
    <rPh sb="2" eb="3">
      <t>サイ</t>
    </rPh>
    <phoneticPr fontId="1"/>
  </si>
  <si>
    <t>67才</t>
    <rPh sb="2" eb="3">
      <t>サイ</t>
    </rPh>
    <phoneticPr fontId="1"/>
  </si>
  <si>
    <t>68才</t>
    <rPh sb="2" eb="3">
      <t>サイ</t>
    </rPh>
    <phoneticPr fontId="1"/>
  </si>
  <si>
    <t>69才</t>
    <rPh sb="2" eb="3">
      <t>サイ</t>
    </rPh>
    <phoneticPr fontId="1"/>
  </si>
  <si>
    <t>70才</t>
    <rPh sb="2" eb="3">
      <t>サイ</t>
    </rPh>
    <phoneticPr fontId="1"/>
  </si>
  <si>
    <t>71才</t>
    <rPh sb="2" eb="3">
      <t>サイ</t>
    </rPh>
    <phoneticPr fontId="1"/>
  </si>
  <si>
    <t>72才</t>
    <rPh sb="2" eb="3">
      <t>サイ</t>
    </rPh>
    <phoneticPr fontId="1"/>
  </si>
  <si>
    <t>73才</t>
    <rPh sb="2" eb="3">
      <t>サイ</t>
    </rPh>
    <phoneticPr fontId="1"/>
  </si>
  <si>
    <t>74才</t>
    <rPh sb="2" eb="3">
      <t>サイ</t>
    </rPh>
    <phoneticPr fontId="1"/>
  </si>
  <si>
    <t>75才</t>
    <rPh sb="2" eb="3">
      <t>サイ</t>
    </rPh>
    <phoneticPr fontId="1"/>
  </si>
  <si>
    <t>76才</t>
    <rPh sb="2" eb="3">
      <t>サイ</t>
    </rPh>
    <phoneticPr fontId="1"/>
  </si>
  <si>
    <t>77才</t>
    <rPh sb="2" eb="3">
      <t>サイ</t>
    </rPh>
    <phoneticPr fontId="1"/>
  </si>
  <si>
    <t>78才</t>
    <rPh sb="2" eb="3">
      <t>サイ</t>
    </rPh>
    <phoneticPr fontId="1"/>
  </si>
  <si>
    <t>79才</t>
    <rPh sb="2" eb="3">
      <t>サイ</t>
    </rPh>
    <phoneticPr fontId="1"/>
  </si>
  <si>
    <t>80才</t>
    <rPh sb="2" eb="3">
      <t>サイ</t>
    </rPh>
    <phoneticPr fontId="1"/>
  </si>
  <si>
    <t>81才</t>
    <rPh sb="2" eb="3">
      <t>サイ</t>
    </rPh>
    <phoneticPr fontId="1"/>
  </si>
  <si>
    <t>82才</t>
    <rPh sb="2" eb="3">
      <t>サイ</t>
    </rPh>
    <phoneticPr fontId="1"/>
  </si>
  <si>
    <t>83才</t>
    <rPh sb="2" eb="3">
      <t>サイ</t>
    </rPh>
    <phoneticPr fontId="1"/>
  </si>
  <si>
    <t>84才</t>
    <rPh sb="2" eb="3">
      <t>サイ</t>
    </rPh>
    <phoneticPr fontId="1"/>
  </si>
  <si>
    <t>85才</t>
    <rPh sb="2" eb="3">
      <t>サイ</t>
    </rPh>
    <phoneticPr fontId="1"/>
  </si>
  <si>
    <t>86才</t>
    <rPh sb="2" eb="3">
      <t>サイ</t>
    </rPh>
    <phoneticPr fontId="1"/>
  </si>
  <si>
    <t>87才</t>
    <rPh sb="2" eb="3">
      <t>サイ</t>
    </rPh>
    <phoneticPr fontId="1"/>
  </si>
  <si>
    <t>88才</t>
    <rPh sb="2" eb="3">
      <t>サイ</t>
    </rPh>
    <phoneticPr fontId="1"/>
  </si>
  <si>
    <t>89才</t>
    <rPh sb="2" eb="3">
      <t>サイ</t>
    </rPh>
    <phoneticPr fontId="1"/>
  </si>
  <si>
    <t>90才</t>
    <rPh sb="2" eb="3">
      <t>サイ</t>
    </rPh>
    <phoneticPr fontId="1"/>
  </si>
  <si>
    <t>91才</t>
    <rPh sb="2" eb="3">
      <t>サイ</t>
    </rPh>
    <phoneticPr fontId="1"/>
  </si>
  <si>
    <t>92才</t>
    <rPh sb="2" eb="3">
      <t>サイ</t>
    </rPh>
    <phoneticPr fontId="1"/>
  </si>
  <si>
    <t>93才</t>
    <rPh sb="2" eb="3">
      <t>サイ</t>
    </rPh>
    <phoneticPr fontId="1"/>
  </si>
  <si>
    <t>94才</t>
    <rPh sb="2" eb="3">
      <t>サイ</t>
    </rPh>
    <phoneticPr fontId="1"/>
  </si>
  <si>
    <t>95才</t>
    <rPh sb="2" eb="3">
      <t>サイ</t>
    </rPh>
    <phoneticPr fontId="1"/>
  </si>
  <si>
    <t>96才</t>
    <rPh sb="2" eb="3">
      <t>サイ</t>
    </rPh>
    <phoneticPr fontId="1"/>
  </si>
  <si>
    <t>回数</t>
    <rPh sb="0" eb="2">
      <t>カイスウ</t>
    </rPh>
    <phoneticPr fontId="1"/>
  </si>
  <si>
    <t>お申し込みは、１１月１日～８日の間に</t>
    <rPh sb="1" eb="2">
      <t>モウ</t>
    </rPh>
    <rPh sb="3" eb="4">
      <t>コ</t>
    </rPh>
    <rPh sb="9" eb="10">
      <t>ガツ</t>
    </rPh>
    <rPh sb="11" eb="12">
      <t>ニチ</t>
    </rPh>
    <rPh sb="14" eb="15">
      <t>ニチ</t>
    </rPh>
    <rPh sb="16" eb="17">
      <t>アイダ</t>
    </rPh>
    <phoneticPr fontId="1"/>
  </si>
  <si>
    <t>賞品送付先住所（県名から）</t>
    <rPh sb="0" eb="2">
      <t>ショウヒン</t>
    </rPh>
    <rPh sb="2" eb="5">
      <t>ソウフサキ</t>
    </rPh>
    <rPh sb="5" eb="7">
      <t>ジュウショ</t>
    </rPh>
    <phoneticPr fontId="1"/>
  </si>
  <si>
    <t>※年末年始のお届けになります。受け取れる住所をご入力ください。</t>
    <rPh sb="1" eb="3">
      <t>ネンマツ</t>
    </rPh>
    <rPh sb="3" eb="5">
      <t>ネンシ</t>
    </rPh>
    <rPh sb="7" eb="8">
      <t>トド</t>
    </rPh>
    <rPh sb="15" eb="16">
      <t>ウ</t>
    </rPh>
    <rPh sb="17" eb="18">
      <t>ト</t>
    </rPh>
    <rPh sb="20" eb="22">
      <t>ジュウショ</t>
    </rPh>
    <rPh sb="24" eb="26">
      <t>ニュウリョク</t>
    </rPh>
    <phoneticPr fontId="1"/>
  </si>
  <si>
    <t>※初参加が『1』</t>
    <rPh sb="1" eb="4">
      <t>ハツサンカ</t>
    </rPh>
    <phoneticPr fontId="1"/>
  </si>
  <si>
    <t>田中　真冬</t>
  </si>
  <si>
    <t>武藤　和希</t>
  </si>
  <si>
    <t>眞鍋　雅成</t>
  </si>
  <si>
    <t>木村　美智</t>
  </si>
  <si>
    <t>久保　彩乃</t>
  </si>
  <si>
    <t>田　　濊潾</t>
  </si>
  <si>
    <t>森本　優芽</t>
  </si>
  <si>
    <t>菅原　菜沙</t>
  </si>
  <si>
    <t>東京大学</t>
  </si>
  <si>
    <t>渡部　冬馬</t>
  </si>
  <si>
    <t>吉田　元紀</t>
  </si>
  <si>
    <t>ニコニコそろばん教室</t>
  </si>
  <si>
    <t>山内　勇和</t>
  </si>
  <si>
    <t>夢限珠算塾</t>
  </si>
  <si>
    <t>秋山　世奈</t>
  </si>
  <si>
    <t>西出　煌慧</t>
  </si>
  <si>
    <t>かしはら計算スクール Nexus</t>
  </si>
  <si>
    <t>澤　亜璃沙</t>
  </si>
  <si>
    <t>小西　唯月</t>
  </si>
  <si>
    <t>猪ノ本将邦</t>
  </si>
  <si>
    <t>皿屋　翔真</t>
  </si>
  <si>
    <t>樫村　和志</t>
  </si>
  <si>
    <t>三田村　一</t>
  </si>
  <si>
    <t>南　　森譲</t>
  </si>
  <si>
    <t>橋本そろばん教室</t>
  </si>
  <si>
    <t>花岡　　賢</t>
  </si>
  <si>
    <t>祖川　夏帆</t>
  </si>
  <si>
    <t>藤崎　直紀</t>
  </si>
  <si>
    <t>吉松　桃香</t>
  </si>
  <si>
    <t>京都大学珠算同好会</t>
  </si>
  <si>
    <t>円光寺俊介</t>
  </si>
  <si>
    <t>三浦　季紗</t>
  </si>
  <si>
    <t>鈴木　悠真</t>
  </si>
  <si>
    <t>馬場　湊大</t>
  </si>
  <si>
    <t>横山日々斗</t>
  </si>
  <si>
    <t>大野　知優</t>
  </si>
  <si>
    <t>佐々木温太</t>
  </si>
  <si>
    <t>宮内　紫衣</t>
  </si>
  <si>
    <t>後藤　乙希</t>
  </si>
  <si>
    <t>平岡　依織</t>
  </si>
  <si>
    <t>川戸　萌生</t>
  </si>
  <si>
    <t>杉浦　誠人</t>
  </si>
  <si>
    <t>長門　亮佑</t>
  </si>
  <si>
    <t>内藤　正輝</t>
  </si>
  <si>
    <t>中嶋　　翠</t>
  </si>
  <si>
    <t>川戸　悠生</t>
  </si>
  <si>
    <t>大園心太郎</t>
  </si>
  <si>
    <t>千葉　　彦</t>
  </si>
  <si>
    <t>木之下美優</t>
  </si>
  <si>
    <t>外山　明里</t>
  </si>
  <si>
    <t>日隈　瑛聖</t>
  </si>
  <si>
    <t>山村奈々凛</t>
  </si>
  <si>
    <t>小島　潤熙</t>
  </si>
  <si>
    <t>佐々木　海</t>
  </si>
  <si>
    <t>山田　健翔</t>
  </si>
  <si>
    <t>山本　新太</t>
  </si>
  <si>
    <t>宇佐美日菜</t>
  </si>
  <si>
    <t>甲村　惺哉</t>
  </si>
  <si>
    <t>Sanraku Soroban School</t>
  </si>
  <si>
    <t>村林　美羽</t>
  </si>
  <si>
    <t>村林　芽依</t>
  </si>
  <si>
    <t>後藤　朝陽</t>
  </si>
  <si>
    <t>三上　陽平</t>
  </si>
  <si>
    <t>小池　佳歩</t>
  </si>
  <si>
    <t>田島　寧々</t>
  </si>
  <si>
    <t>三上　大吾</t>
  </si>
  <si>
    <t>御子柴　凜</t>
  </si>
  <si>
    <t>東京理科大学</t>
  </si>
  <si>
    <t>國井　康平</t>
  </si>
  <si>
    <t>小林　友愛</t>
  </si>
  <si>
    <t>藤田　悠司</t>
  </si>
  <si>
    <t>黒坂　怜良</t>
  </si>
  <si>
    <t>中島　裕菜</t>
  </si>
  <si>
    <t>丹羽　勇斗</t>
  </si>
  <si>
    <t>石橋　莉子</t>
  </si>
  <si>
    <t>飛永　瑛汰</t>
  </si>
  <si>
    <t>河原希乃華</t>
  </si>
  <si>
    <t>鵜飼速算研究会</t>
  </si>
  <si>
    <t>溝口さくら</t>
  </si>
  <si>
    <t>籠島　光虹</t>
  </si>
  <si>
    <t>溝口　大和</t>
  </si>
  <si>
    <t>生川　瑛士</t>
  </si>
  <si>
    <t>木原　優介</t>
  </si>
  <si>
    <t>樫原　惺來</t>
  </si>
  <si>
    <t>堀口莉紗子</t>
  </si>
  <si>
    <t>長谷川　玲</t>
  </si>
  <si>
    <t>竹澤　優芽</t>
  </si>
  <si>
    <t>石井　　温</t>
  </si>
  <si>
    <t>猪股　　楓</t>
  </si>
  <si>
    <t>杉本　真優</t>
  </si>
  <si>
    <t>斎藤　佑真</t>
  </si>
  <si>
    <t>石川　　京</t>
  </si>
  <si>
    <t>二子玉川そろばんあんざんスクール</t>
  </si>
  <si>
    <t>林　　葉太</t>
  </si>
  <si>
    <t>若家　　樹</t>
  </si>
  <si>
    <t>進藤　優仁</t>
  </si>
  <si>
    <t>茂木　優芽</t>
  </si>
  <si>
    <t>松本　愛弓</t>
  </si>
  <si>
    <t>根来　蓮和</t>
  </si>
  <si>
    <t>大屋珠算教室</t>
  </si>
  <si>
    <t>藤岡　　遼</t>
  </si>
  <si>
    <t>庄司　睦実</t>
  </si>
  <si>
    <t>清水　香帆</t>
  </si>
  <si>
    <t>寺田　眞帆</t>
  </si>
  <si>
    <t>松村　忠勝</t>
  </si>
  <si>
    <t>根本健太郎</t>
  </si>
  <si>
    <t>卜部　雅大</t>
  </si>
  <si>
    <t>安田　千愛</t>
  </si>
  <si>
    <t>鈴木　琉生</t>
  </si>
  <si>
    <t>福田　　樹</t>
  </si>
  <si>
    <t>橋本莉々菜</t>
  </si>
  <si>
    <t>清水　紗良</t>
  </si>
  <si>
    <t>寺田　健仁</t>
  </si>
  <si>
    <t>河内　志磨</t>
  </si>
  <si>
    <t>廣瀨　　仁</t>
  </si>
  <si>
    <t>小川　桃果</t>
  </si>
  <si>
    <t>中山　　碧</t>
  </si>
  <si>
    <t>池本　彩夏</t>
  </si>
  <si>
    <t>熊坂　陸孝</t>
  </si>
  <si>
    <t>向　　優樹</t>
  </si>
  <si>
    <t>大平あんざんスクール</t>
  </si>
  <si>
    <t>内野　美羽</t>
  </si>
  <si>
    <t>竹花　美晴</t>
  </si>
  <si>
    <t>鷺宮珠算塾</t>
  </si>
  <si>
    <t>畠山　裕登</t>
  </si>
  <si>
    <t>平田　幸作</t>
  </si>
  <si>
    <t>宮里　優成</t>
  </si>
  <si>
    <t>吉田　悠真</t>
  </si>
  <si>
    <t>新城　琴望</t>
  </si>
  <si>
    <t>喜友名　慶</t>
  </si>
  <si>
    <t>宮城　吏杏</t>
  </si>
  <si>
    <t>赤嶺　大翔</t>
  </si>
  <si>
    <t>関　　晴香</t>
  </si>
  <si>
    <t>田中　友梨</t>
  </si>
  <si>
    <t>佐熊百々乃</t>
  </si>
  <si>
    <t>三宅　礼華</t>
  </si>
  <si>
    <t>久米茉里奈</t>
  </si>
  <si>
    <t>田中　玲子</t>
  </si>
  <si>
    <t>沖　　美佑</t>
  </si>
  <si>
    <t>加藤　実麗</t>
  </si>
  <si>
    <t>奥山　雄貴</t>
  </si>
  <si>
    <t>秋山　理人</t>
  </si>
  <si>
    <t>秋月　美兎</t>
  </si>
  <si>
    <t>齋藤　友奈</t>
  </si>
  <si>
    <t>白井　裕梨</t>
  </si>
  <si>
    <t>田代珠算会</t>
  </si>
  <si>
    <t>行広　龍飛</t>
  </si>
  <si>
    <t>盆子原　諒</t>
  </si>
  <si>
    <t>森　　蒼志</t>
  </si>
  <si>
    <t>大橋　奏乃</t>
  </si>
  <si>
    <t>小山　千智</t>
  </si>
  <si>
    <t>矢島　陽向</t>
  </si>
  <si>
    <t>木下　彩羽</t>
  </si>
  <si>
    <t>幾田　真陽</t>
  </si>
  <si>
    <t>永田　愛穏</t>
  </si>
  <si>
    <t>森　　拓明</t>
  </si>
  <si>
    <t>寺本　　涼</t>
  </si>
  <si>
    <t>堤　　咲智</t>
  </si>
  <si>
    <t>浅貝　名喜</t>
  </si>
  <si>
    <t>樋口　誠大</t>
  </si>
  <si>
    <t>陳　　丹陽</t>
  </si>
  <si>
    <t>岡田　隼輝</t>
  </si>
  <si>
    <t>久保田夕葵</t>
  </si>
  <si>
    <t>久保田來華</t>
  </si>
  <si>
    <t>山川　秋雨</t>
  </si>
  <si>
    <t>牧村　英昂</t>
  </si>
  <si>
    <t>後藤　怜治</t>
  </si>
  <si>
    <t>荒瀬　優馬</t>
  </si>
  <si>
    <t>遠藤　陸斗</t>
  </si>
  <si>
    <t>鎌田　凛香</t>
  </si>
  <si>
    <t>田畑敬一朗</t>
  </si>
  <si>
    <t>吉田　紗彩</t>
  </si>
  <si>
    <t>中山　澄恵</t>
  </si>
  <si>
    <t>阿野　凌大</t>
  </si>
  <si>
    <t>関口　雄大</t>
  </si>
  <si>
    <t>西村　旭陽</t>
  </si>
  <si>
    <t>久保田遥花</t>
  </si>
  <si>
    <t>野村　治生</t>
  </si>
  <si>
    <t>弘田　　愛</t>
  </si>
  <si>
    <t>塩井　寿実</t>
  </si>
  <si>
    <t>平澤　　悠</t>
  </si>
  <si>
    <t>太田　　薫</t>
  </si>
  <si>
    <t>関　　笑璃</t>
  </si>
  <si>
    <t>山田　秀敏</t>
  </si>
  <si>
    <t>佐藤　未菜</t>
  </si>
  <si>
    <t>大久保智貴</t>
  </si>
  <si>
    <t>植島　　慶</t>
  </si>
  <si>
    <t>三善　璃々</t>
  </si>
  <si>
    <t>尾関　綾香</t>
  </si>
  <si>
    <t>土屋　愛梨</t>
  </si>
  <si>
    <t>佐藤　元治</t>
  </si>
  <si>
    <t>川名優里佳</t>
  </si>
  <si>
    <t>飯野あかり</t>
  </si>
  <si>
    <t>辻内　佑樹</t>
  </si>
  <si>
    <t>福田　陸仁</t>
  </si>
  <si>
    <t>山名　　諒</t>
  </si>
  <si>
    <t>木村　元真</t>
  </si>
  <si>
    <t>小玉　衣吹</t>
  </si>
  <si>
    <t>内海　大雅</t>
  </si>
  <si>
    <t>落合　志歩</t>
  </si>
  <si>
    <t>髙田　朱々</t>
  </si>
  <si>
    <t>長井詩央理</t>
  </si>
  <si>
    <t>牧野　　杏</t>
  </si>
  <si>
    <t>鈴木　大和</t>
  </si>
  <si>
    <t>松村　比翠</t>
  </si>
  <si>
    <t>林　　莉玖</t>
  </si>
  <si>
    <t>佐藤　友紀</t>
  </si>
  <si>
    <t>須藤　真里</t>
  </si>
  <si>
    <t>松村　琥珀</t>
  </si>
  <si>
    <t>服部　航大</t>
  </si>
  <si>
    <t>鈴木　愛彩</t>
  </si>
  <si>
    <t>酒井　麻帆</t>
  </si>
  <si>
    <t>藤森　望結</t>
  </si>
  <si>
    <t>田端慶一郎</t>
  </si>
  <si>
    <t>福呂　千晴</t>
  </si>
  <si>
    <t>土田　莉緒</t>
  </si>
  <si>
    <t>平田　想真</t>
  </si>
  <si>
    <t>永松　丈瑠</t>
  </si>
  <si>
    <t>馬場　大輔</t>
  </si>
  <si>
    <t>中村　柚希</t>
  </si>
  <si>
    <t>関口さあや</t>
  </si>
  <si>
    <t>小阪　航平</t>
  </si>
  <si>
    <t>永倉　颯人</t>
  </si>
  <si>
    <t>奥主あさひ</t>
  </si>
  <si>
    <t>栖川由悠磨</t>
  </si>
  <si>
    <t>牧野　　陸</t>
  </si>
  <si>
    <t>宮田　修輔</t>
  </si>
  <si>
    <t>内田　匠香</t>
  </si>
  <si>
    <t>山﨑　心緒</t>
  </si>
  <si>
    <t>武谷　明音</t>
  </si>
  <si>
    <t>石井　基博</t>
  </si>
  <si>
    <t>中條　ゆり</t>
  </si>
  <si>
    <t>髙田　心湖</t>
  </si>
  <si>
    <t>浅野　嘉維</t>
  </si>
  <si>
    <t>魚路　彩羽</t>
  </si>
  <si>
    <t>滝沢　　直</t>
  </si>
  <si>
    <t>田口　大翔</t>
  </si>
  <si>
    <t>斎藤　　光</t>
  </si>
  <si>
    <t>小沼　可怜</t>
  </si>
  <si>
    <t>竹田　　翔</t>
  </si>
  <si>
    <t>伊奈　玲香</t>
  </si>
  <si>
    <t>生天目澪乃</t>
  </si>
  <si>
    <t>森　　心琴</t>
  </si>
  <si>
    <t>スラスラそろばん</t>
  </si>
  <si>
    <t>村上　　稜</t>
  </si>
  <si>
    <t>王　　明希</t>
  </si>
  <si>
    <t>武田　大士</t>
  </si>
  <si>
    <t>Ｃｏｕｎｔｓｐａｃｅ</t>
  </si>
  <si>
    <t>湯澤　遼貴</t>
  </si>
  <si>
    <t>小川結莉香</t>
  </si>
  <si>
    <t>髙木　晴仁</t>
  </si>
  <si>
    <t>山本　優菜</t>
  </si>
  <si>
    <t>橋本　栞和</t>
  </si>
  <si>
    <t>竹山　翔太</t>
  </si>
  <si>
    <t>齋藤　宗汰</t>
  </si>
  <si>
    <t>田中　結心</t>
  </si>
  <si>
    <t>筒井駿太朗</t>
  </si>
  <si>
    <t>山本　澄来</t>
  </si>
  <si>
    <t>清川　美結</t>
  </si>
  <si>
    <t>下川　大登</t>
  </si>
  <si>
    <t>大草　心愛</t>
  </si>
  <si>
    <t>加藤　　環</t>
  </si>
  <si>
    <t>白澤　栄人</t>
  </si>
  <si>
    <t>Ｓ＆Ａあんざんスクール</t>
  </si>
  <si>
    <t>澤田　一護</t>
  </si>
  <si>
    <t>田口　篤汰</t>
  </si>
  <si>
    <t>松澤　ゆり</t>
  </si>
  <si>
    <t>川村　友乃</t>
  </si>
  <si>
    <t>堀内　菜月</t>
  </si>
  <si>
    <t>工藤由季夫</t>
  </si>
  <si>
    <t>藤田　実希</t>
  </si>
  <si>
    <t>堀内　優衣</t>
  </si>
  <si>
    <t>澤田　柑奈</t>
  </si>
  <si>
    <t>横山　咲希</t>
  </si>
  <si>
    <t>真栄喜そろばん教室</t>
  </si>
  <si>
    <t>副島　菜桜</t>
  </si>
  <si>
    <t>福井　泰貴</t>
  </si>
  <si>
    <t>双葉そろばん教室</t>
  </si>
  <si>
    <t>中村　楓珈</t>
  </si>
  <si>
    <t>立命館大学</t>
  </si>
  <si>
    <t>𠮷川　晴樹</t>
  </si>
  <si>
    <t>𠮷川　大樹</t>
  </si>
  <si>
    <t>齋藤　有理</t>
  </si>
  <si>
    <t>会場</t>
    <rPh sb="0" eb="2">
      <t>カイジョウ</t>
    </rPh>
    <phoneticPr fontId="1"/>
  </si>
  <si>
    <t>オンライン</t>
    <phoneticPr fontId="1"/>
  </si>
  <si>
    <t>オン
ライン</t>
    <phoneticPr fontId="1"/>
  </si>
  <si>
    <t>参加に『1』</t>
    <rPh sb="0" eb="2">
      <t>サンカ</t>
    </rPh>
    <phoneticPr fontId="1"/>
  </si>
  <si>
    <t>参加人数確認</t>
    <rPh sb="0" eb="4">
      <t>サンカニンズウ</t>
    </rPh>
    <rPh sb="4" eb="6">
      <t>カクニン</t>
    </rPh>
    <phoneticPr fontId="1"/>
  </si>
  <si>
    <t>参加費用</t>
    <rPh sb="0" eb="4">
      <t>サンカヒヨウ</t>
    </rPh>
    <phoneticPr fontId="1"/>
  </si>
  <si>
    <t>柴田　心春</t>
  </si>
  <si>
    <t>安座間大颯</t>
  </si>
  <si>
    <t>境　里彩子</t>
  </si>
  <si>
    <t>樋口　愉花</t>
  </si>
  <si>
    <t>伊藤　　凛</t>
  </si>
  <si>
    <t>伊藤　愛梨</t>
  </si>
  <si>
    <t>青野　奈緒</t>
  </si>
  <si>
    <t>青野　奈美</t>
  </si>
  <si>
    <t>越智　叶穏</t>
  </si>
  <si>
    <t>石川　巧真</t>
  </si>
  <si>
    <t>安座間大和</t>
  </si>
  <si>
    <t>深堀　桜愛</t>
  </si>
  <si>
    <t>太田　悠道</t>
  </si>
  <si>
    <t>熊野　瑛太</t>
  </si>
  <si>
    <t>三上　明葵</t>
  </si>
  <si>
    <t>村上真乃華</t>
  </si>
  <si>
    <t>加藤　　栞</t>
  </si>
  <si>
    <t>越智　咲蘭</t>
  </si>
  <si>
    <t>高　　雪乃</t>
  </si>
  <si>
    <t>若本　大和</t>
  </si>
  <si>
    <t>池田　翔真</t>
  </si>
  <si>
    <t>前原　夏月</t>
  </si>
  <si>
    <t>朝　　美心</t>
  </si>
  <si>
    <t>安座間心愛</t>
  </si>
  <si>
    <t>田口　彩葉</t>
  </si>
  <si>
    <t>大迫　拓真</t>
  </si>
  <si>
    <t>蜂須賀　明</t>
  </si>
  <si>
    <t>進藤　優翔</t>
  </si>
  <si>
    <t>青野　奈々</t>
  </si>
  <si>
    <t>岡本　萌子</t>
  </si>
  <si>
    <t>野田　祐樹</t>
  </si>
  <si>
    <t>河野　翔太</t>
  </si>
  <si>
    <t>吉本　寛敬</t>
  </si>
  <si>
    <t>参加回数</t>
    <rPh sb="0" eb="4">
      <t>サンカカイスウ</t>
    </rPh>
    <phoneticPr fontId="1"/>
  </si>
  <si>
    <t>野田あんざんそろばんアカデミー</t>
  </si>
  <si>
    <t>寺子屋そろばんスクール</t>
  </si>
  <si>
    <t>川上スクール</t>
  </si>
  <si>
    <t>ステップキッズ</t>
  </si>
  <si>
    <t>京都府立京都すばる高等学校</t>
  </si>
  <si>
    <t>そろばん楽園インフィニティ</t>
  </si>
  <si>
    <t>中薮そろばん教室</t>
  </si>
  <si>
    <t>有銘珠算学院</t>
  </si>
  <si>
    <t>お願い</t>
    <rPh sb="1" eb="2">
      <t>ネガ</t>
    </rPh>
    <phoneticPr fontId="1"/>
  </si>
  <si>
    <t>合計</t>
    <rPh sb="0" eb="2">
      <t>ゴウケイ</t>
    </rPh>
    <phoneticPr fontId="1"/>
  </si>
  <si>
    <t>プルダウン（▼のマーク）からではなく、直接入力や他シートからコピーし貼り付けることもできます。
コピペの際は、入力規則にご注意ください。正しく人数カウントができなくなる場合があります。</t>
    <rPh sb="19" eb="21">
      <t>チョクセツ</t>
    </rPh>
    <rPh sb="21" eb="23">
      <t>ニュウリョク</t>
    </rPh>
    <rPh sb="24" eb="25">
      <t>ホカ</t>
    </rPh>
    <rPh sb="34" eb="35">
      <t>ハ</t>
    </rPh>
    <rPh sb="36" eb="37">
      <t>ツ</t>
    </rPh>
    <rPh sb="52" eb="53">
      <t>サイ</t>
    </rPh>
    <rPh sb="55" eb="59">
      <t>ニュウリョクキソク</t>
    </rPh>
    <rPh sb="61" eb="63">
      <t>チュウイ</t>
    </rPh>
    <rPh sb="68" eb="69">
      <t>タダ</t>
    </rPh>
    <rPh sb="71" eb="73">
      <t>ニンズウ</t>
    </rPh>
    <rPh sb="84" eb="86">
      <t>バアイ</t>
    </rPh>
    <phoneticPr fontId="1"/>
  </si>
  <si>
    <t>競技委員</t>
    <rPh sb="0" eb="2">
      <t>キョウギ</t>
    </rPh>
    <rPh sb="2" eb="4">
      <t>イイン</t>
    </rPh>
    <phoneticPr fontId="1"/>
  </si>
  <si>
    <t>小杉茉陽瑠</t>
  </si>
  <si>
    <t>石川　華帆</t>
  </si>
  <si>
    <t>桝田　条助</t>
  </si>
  <si>
    <t>黄　　雨果</t>
  </si>
  <si>
    <t>堀内　理史</t>
  </si>
  <si>
    <t>江端　唯衣</t>
  </si>
  <si>
    <t>江藤　僚真</t>
  </si>
  <si>
    <t>佐藤　希美</t>
  </si>
  <si>
    <t>寺田　結佳</t>
  </si>
  <si>
    <t>鈴木　隆雄</t>
  </si>
  <si>
    <t>右田　　陸</t>
  </si>
  <si>
    <t>作田　詩宇</t>
  </si>
  <si>
    <t>南野琥太郎</t>
  </si>
  <si>
    <t>千葉　瑛都</t>
  </si>
  <si>
    <t>森田　光陽</t>
  </si>
  <si>
    <t>塚本　莉澄</t>
  </si>
  <si>
    <t>石岡　莉奈</t>
  </si>
  <si>
    <t>松林　優志</t>
  </si>
  <si>
    <t>竹内　悠人</t>
  </si>
  <si>
    <t>平澤　勇舞</t>
  </si>
  <si>
    <t>山本　譲生</t>
  </si>
  <si>
    <t>林　　來永</t>
  </si>
  <si>
    <t>相原　怜奈</t>
  </si>
  <si>
    <t>宮川　那南</t>
  </si>
  <si>
    <t>長野　颯太</t>
  </si>
  <si>
    <t>大城　杏莉</t>
  </si>
  <si>
    <t>松本　藍里</t>
  </si>
  <si>
    <t>若松　　柚</t>
  </si>
  <si>
    <t>水戸部美來</t>
  </si>
  <si>
    <t>髙橋　　暖</t>
  </si>
  <si>
    <t>牧田　真脩</t>
  </si>
  <si>
    <t>税所　遼大</t>
  </si>
  <si>
    <t>糸井　小晴</t>
  </si>
  <si>
    <t>青木理生奈</t>
  </si>
  <si>
    <t>齊藤　菜実</t>
  </si>
  <si>
    <t>中村　　学</t>
  </si>
  <si>
    <t>島袋陽佳梨</t>
  </si>
  <si>
    <t>塚本　大也</t>
  </si>
  <si>
    <t>玻座真瑠人</t>
  </si>
  <si>
    <t>弥武　真央</t>
  </si>
  <si>
    <t>伊藤　優羽</t>
  </si>
  <si>
    <t>石川　凛乃</t>
  </si>
  <si>
    <t>五十嵐陽音</t>
  </si>
  <si>
    <t>佐野　遼太</t>
  </si>
  <si>
    <t>泉　　宗慶</t>
  </si>
  <si>
    <t>高畑　宙征</t>
  </si>
  <si>
    <t>草川　葵衣</t>
  </si>
  <si>
    <t>池　　芹菜</t>
  </si>
  <si>
    <t>千家咲希子</t>
  </si>
  <si>
    <t>中山　翔太</t>
  </si>
  <si>
    <t>村山秀太郎</t>
  </si>
  <si>
    <t>鬮橋　みあ</t>
  </si>
  <si>
    <t>谷本　恵麻</t>
  </si>
  <si>
    <t>林　　果永</t>
  </si>
  <si>
    <t>長井　花梨</t>
  </si>
  <si>
    <t>相原凰一郎</t>
  </si>
  <si>
    <t>長野　　楓</t>
  </si>
  <si>
    <t>八塚　陽月</t>
  </si>
  <si>
    <t>野仲　美羽</t>
  </si>
  <si>
    <t>依田　晴央</t>
  </si>
  <si>
    <t>伊佐　奏汰</t>
  </si>
  <si>
    <t>亀濱　希星</t>
  </si>
  <si>
    <t>金城　一央</t>
  </si>
  <si>
    <t>田仲　　花</t>
  </si>
  <si>
    <t>ホールトジェンセン</t>
  </si>
  <si>
    <t>宮谷内　啓</t>
  </si>
  <si>
    <t>東海林大翔</t>
  </si>
  <si>
    <t>吉田　将人</t>
  </si>
  <si>
    <t>宇野　瑛優</t>
  </si>
  <si>
    <t>櫻井　創太</t>
  </si>
  <si>
    <t>不動　晴香</t>
  </si>
  <si>
    <t>丹羽　麗智</t>
  </si>
  <si>
    <t>西冨　伽音</t>
  </si>
  <si>
    <t>松本あずみ</t>
  </si>
  <si>
    <t>中川　璃咲</t>
  </si>
  <si>
    <t>五十君栞奈</t>
  </si>
  <si>
    <t>五十嵐世莉</t>
  </si>
  <si>
    <t>早川　由崇</t>
  </si>
  <si>
    <t>太田風美歌</t>
  </si>
  <si>
    <t>三島ゆり子</t>
  </si>
  <si>
    <t>嵩原　舞輝</t>
  </si>
  <si>
    <t>島袋　用麒</t>
  </si>
  <si>
    <t>浦崎　　葵</t>
  </si>
  <si>
    <t>宮城　彩花</t>
  </si>
  <si>
    <t>豊見本れあ</t>
  </si>
  <si>
    <t>前原　惺奏</t>
  </si>
  <si>
    <t>城間　誉孝</t>
  </si>
  <si>
    <t>大西　咲姫</t>
  </si>
  <si>
    <t>小島　大夢</t>
  </si>
  <si>
    <t>五十嵐希音</t>
  </si>
  <si>
    <t>藤原　菜緒</t>
  </si>
  <si>
    <t>古山千宏路</t>
  </si>
  <si>
    <t>神戸　優晴</t>
    <rPh sb="0" eb="2">
      <t>カンベ</t>
    </rPh>
    <phoneticPr fontId="1"/>
  </si>
  <si>
    <t>田中　結月</t>
  </si>
  <si>
    <t>板橋優里菜</t>
  </si>
  <si>
    <t>星野　愛空</t>
  </si>
  <si>
    <t>藤田　百愛</t>
  </si>
  <si>
    <t>石岡　利準</t>
  </si>
  <si>
    <t>谷本　義弥</t>
  </si>
  <si>
    <t>爲廣　大空</t>
  </si>
  <si>
    <t>山下　航平</t>
  </si>
  <si>
    <t>篠﨑　ねね</t>
  </si>
  <si>
    <t>片山　維十</t>
  </si>
  <si>
    <t>八塚　陽向</t>
  </si>
  <si>
    <t>長嶺　羽華</t>
  </si>
  <si>
    <t>朝　　心雅</t>
  </si>
  <si>
    <t>名嘉眞　昊</t>
  </si>
  <si>
    <t>大城　国久</t>
  </si>
  <si>
    <t>依田　　紬</t>
  </si>
  <si>
    <t>山城　咲喜</t>
  </si>
  <si>
    <t>町田　想亜</t>
  </si>
  <si>
    <t>島袋　由兜</t>
  </si>
  <si>
    <t>ホールトあいら</t>
  </si>
  <si>
    <t>沼田　小和</t>
  </si>
  <si>
    <t>新倉　舞音</t>
  </si>
  <si>
    <t>奈良　優杜</t>
  </si>
  <si>
    <t>三浦かりん</t>
  </si>
  <si>
    <t>佐藤　苺香</t>
  </si>
  <si>
    <t>渡邉結明子</t>
  </si>
  <si>
    <t>小島早百合</t>
  </si>
  <si>
    <t>伊藤　万尋</t>
  </si>
  <si>
    <t>加藤　美結</t>
  </si>
  <si>
    <t>高橋　風介</t>
  </si>
  <si>
    <t>稲垣綜一郎</t>
  </si>
  <si>
    <t>髙橋　瞭斗</t>
  </si>
  <si>
    <t>辻󠄀本紗蘭</t>
  </si>
  <si>
    <t>吉田　笑菜</t>
  </si>
  <si>
    <t>泉水　紗良</t>
  </si>
  <si>
    <t>兼松　真生</t>
  </si>
  <si>
    <t>阿波連ひなた</t>
  </si>
  <si>
    <t>永吉　沙衣</t>
  </si>
  <si>
    <t>岡田　龍樹</t>
  </si>
  <si>
    <t>齋藤もも音</t>
  </si>
  <si>
    <t>池田　理紗</t>
  </si>
  <si>
    <t>小谷　尚希</t>
  </si>
  <si>
    <t>田島　大雅</t>
  </si>
  <si>
    <t>鳥羽　優希</t>
  </si>
  <si>
    <t>中溝　輝生</t>
  </si>
  <si>
    <t>鈴木　逞仁</t>
  </si>
  <si>
    <t>浜田こと望</t>
  </si>
  <si>
    <t>松本　希帆</t>
  </si>
  <si>
    <t>北里　　錬</t>
  </si>
  <si>
    <t>笠井　彩乃</t>
  </si>
  <si>
    <t>三村　唯愛</t>
  </si>
  <si>
    <t>前原　夏海</t>
  </si>
  <si>
    <t>新垣　愛実</t>
  </si>
  <si>
    <t>津嘉山真愛</t>
  </si>
  <si>
    <t>大石　翔太</t>
  </si>
  <si>
    <t>新里　　唯</t>
  </si>
  <si>
    <t>中塚　鈴子</t>
  </si>
  <si>
    <t>呉屋由利亜</t>
  </si>
  <si>
    <t>伊波　来夏</t>
  </si>
  <si>
    <t>清水あかり</t>
  </si>
  <si>
    <t>新垣　望愛</t>
  </si>
  <si>
    <t>呉原　聡太</t>
  </si>
  <si>
    <t>満田　智也</t>
  </si>
  <si>
    <t>奥田　拓真</t>
  </si>
  <si>
    <t>糸川　崇太</t>
  </si>
  <si>
    <t>中下　心結</t>
  </si>
  <si>
    <t>泉水　仁瑚</t>
  </si>
  <si>
    <t>下田　鈴奈</t>
  </si>
  <si>
    <t>佐藤　純奈</t>
  </si>
  <si>
    <t>平岡　瑞紀</t>
  </si>
  <si>
    <t>上田　詩織</t>
  </si>
  <si>
    <t>片本　成耶</t>
  </si>
  <si>
    <t>阿久澤剛史</t>
  </si>
  <si>
    <t>後藤　隆希</t>
  </si>
  <si>
    <t>佐藤　晃成</t>
  </si>
  <si>
    <t>古山　直樹</t>
    <rPh sb="3" eb="5">
      <t>ナオキ</t>
    </rPh>
    <phoneticPr fontId="1"/>
  </si>
  <si>
    <t>末廣　優直</t>
  </si>
  <si>
    <t>原田　　駿</t>
  </si>
  <si>
    <t>村上　義航</t>
  </si>
  <si>
    <t>本間　聖康</t>
  </si>
  <si>
    <t>籔内　颯人</t>
  </si>
  <si>
    <t>伊澤　夏実</t>
  </si>
  <si>
    <t>壷井　涼花</t>
  </si>
  <si>
    <t>福永　莉子</t>
  </si>
  <si>
    <t>古堅　祐哉</t>
  </si>
  <si>
    <t>祖父江悠矢</t>
  </si>
  <si>
    <t>榊山　涼子</t>
  </si>
  <si>
    <t>縄田　颯士</t>
  </si>
  <si>
    <t>大谷賢太郎</t>
  </si>
  <si>
    <t>川島　那美</t>
  </si>
  <si>
    <t>與座　綾南</t>
  </si>
  <si>
    <t>河合　彩絢</t>
  </si>
  <si>
    <t>小田嶋詩穂</t>
  </si>
  <si>
    <t>佐藤　帆高</t>
  </si>
  <si>
    <t>水戸部紗羽</t>
  </si>
  <si>
    <t>大場　愛子</t>
  </si>
  <si>
    <t>下元こはる</t>
  </si>
  <si>
    <t>鈴木　誓來</t>
  </si>
  <si>
    <t>髙橋　涼介</t>
  </si>
  <si>
    <t>桑原　歩未</t>
  </si>
  <si>
    <t>曾　　悠希</t>
  </si>
  <si>
    <t>山口　愛結</t>
  </si>
  <si>
    <t>男庭　愛菜</t>
  </si>
  <si>
    <t>田村　唯菜</t>
  </si>
  <si>
    <t>藤井　雪輝</t>
  </si>
  <si>
    <t>谷口　博規</t>
  </si>
  <si>
    <t>青木美依奈</t>
  </si>
  <si>
    <t>辻内　孝樹</t>
  </si>
  <si>
    <t>杉田　歩優</t>
  </si>
  <si>
    <t>櫻井　章博</t>
  </si>
  <si>
    <t>倉田　侑弥</t>
  </si>
  <si>
    <t>大竹　紗夏</t>
  </si>
  <si>
    <t>渡邉　心晴</t>
  </si>
  <si>
    <t>内藤　結晴</t>
  </si>
  <si>
    <t>菅谷　綺乃</t>
  </si>
  <si>
    <t>大島　　匠</t>
  </si>
  <si>
    <t>星　　美遙</t>
  </si>
  <si>
    <t>深堀　陽太</t>
  </si>
  <si>
    <t>荻原　晴真</t>
  </si>
  <si>
    <t>服部　遥人</t>
  </si>
  <si>
    <t>栗原　沙羅</t>
  </si>
  <si>
    <t>大島　愛菜</t>
  </si>
  <si>
    <t>水品　雪希</t>
  </si>
  <si>
    <t>宮田　凉輔</t>
  </si>
  <si>
    <t>中山　敏久</t>
  </si>
  <si>
    <t>一杉　理央</t>
  </si>
  <si>
    <t>平田　真暉</t>
  </si>
  <si>
    <t>北村　一真</t>
  </si>
  <si>
    <t>中島　永翔</t>
  </si>
  <si>
    <t>宮下　朝陽</t>
  </si>
  <si>
    <t>小沢　琢眞</t>
  </si>
  <si>
    <t>大原　麻椰</t>
  </si>
  <si>
    <t>橋本　　諧</t>
  </si>
  <si>
    <t>永井恒太郎</t>
  </si>
  <si>
    <t>原澤　英里</t>
  </si>
  <si>
    <t>石月　　晴</t>
  </si>
  <si>
    <t>山火　駿佑</t>
  </si>
  <si>
    <t>小野　蒼弥</t>
  </si>
  <si>
    <t>木川　結翔</t>
  </si>
  <si>
    <t>坂本　篤史</t>
  </si>
  <si>
    <t>永吉　拓斗</t>
  </si>
  <si>
    <t>船越　理良</t>
  </si>
  <si>
    <t>河合　崇志</t>
  </si>
  <si>
    <t>河村　美央</t>
  </si>
  <si>
    <t>磯　　陽菜</t>
  </si>
  <si>
    <t>白梅　拓途</t>
  </si>
  <si>
    <t>河合　翔太</t>
  </si>
  <si>
    <t>宮下　花梛</t>
  </si>
  <si>
    <t>俵　　大智</t>
  </si>
  <si>
    <t>入波平周音</t>
  </si>
  <si>
    <t>清水　知春</t>
  </si>
  <si>
    <t>雨子　嘉孝</t>
  </si>
  <si>
    <t>小曽戸梨乃</t>
  </si>
  <si>
    <t>永田　優奈</t>
  </si>
  <si>
    <t>石井すみ怜</t>
  </si>
  <si>
    <t>河内　彩良</t>
  </si>
  <si>
    <t>宮下　莉緒</t>
  </si>
  <si>
    <t>荻原　海咲</t>
  </si>
  <si>
    <t>清水　享佳</t>
  </si>
  <si>
    <t>青木　　希</t>
  </si>
  <si>
    <t>堀井優太郎</t>
  </si>
  <si>
    <t>柴田　愛理</t>
  </si>
  <si>
    <t>大前美乃莉</t>
  </si>
  <si>
    <t>小幡　直輝</t>
  </si>
  <si>
    <t>青木　　瞳</t>
  </si>
  <si>
    <t>永井　　薫</t>
  </si>
  <si>
    <t>西嶋　大樹</t>
  </si>
  <si>
    <t>高田　埜乃</t>
  </si>
  <si>
    <t>中塩　悠斗</t>
  </si>
  <si>
    <t>市村　　葵</t>
  </si>
  <si>
    <t>冨田　季紗</t>
  </si>
  <si>
    <t>田中　克佳</t>
  </si>
  <si>
    <t>久住　斗真</t>
  </si>
  <si>
    <t>沼　　壱卓</t>
  </si>
  <si>
    <t>舛谷　　英</t>
  </si>
  <si>
    <t>飯島　湊也</t>
  </si>
  <si>
    <t>白根　裕大</t>
  </si>
  <si>
    <t>乾　絵里奈</t>
  </si>
  <si>
    <t>浜崎　ねね</t>
  </si>
  <si>
    <t>武井　義朗</t>
  </si>
  <si>
    <t>崔　　澖準</t>
  </si>
  <si>
    <t>矢倉　理紗</t>
  </si>
  <si>
    <t>濱田　義将</t>
  </si>
  <si>
    <t>塚田　麻椰</t>
  </si>
  <si>
    <t>森数　祐吾</t>
  </si>
  <si>
    <t>森数恵梨花</t>
  </si>
  <si>
    <t>粟井　崇行</t>
  </si>
  <si>
    <t>光原　照茉</t>
  </si>
  <si>
    <t>松田　峻奇</t>
  </si>
  <si>
    <t>木村　啓佑</t>
  </si>
  <si>
    <t>松田　佳燃</t>
  </si>
  <si>
    <t>内海　航孝</t>
  </si>
  <si>
    <t>石川さくら</t>
  </si>
  <si>
    <t>安藤優希歩</t>
  </si>
  <si>
    <t>間山　湊斗</t>
  </si>
  <si>
    <t>百瀬　朱里</t>
  </si>
  <si>
    <t>押田　奈々</t>
  </si>
  <si>
    <t>内海ひなた</t>
  </si>
  <si>
    <t>勅使川原颯香</t>
  </si>
  <si>
    <t>佐々木亮治</t>
  </si>
  <si>
    <t>能　　楓太</t>
  </si>
  <si>
    <t>山﨑あかり</t>
  </si>
  <si>
    <t>岡部　泰成</t>
  </si>
  <si>
    <t>沼尻ことみ</t>
  </si>
  <si>
    <t>浅岡　美桜</t>
  </si>
  <si>
    <t>長崎　美礼</t>
  </si>
  <si>
    <t>瀬尾　優奈</t>
  </si>
  <si>
    <t>中村　美月</t>
  </si>
  <si>
    <t>飛田　陸翔</t>
  </si>
  <si>
    <t>沼尻まなみ</t>
  </si>
  <si>
    <t>木村　夏菜</t>
  </si>
  <si>
    <t>松本　結衣</t>
  </si>
  <si>
    <t>岩本　侑大</t>
  </si>
  <si>
    <t>相田　祐太</t>
  </si>
  <si>
    <t>大久保宜嗣</t>
  </si>
  <si>
    <t>永田　　雫</t>
  </si>
  <si>
    <t>古賀ひなた</t>
  </si>
  <si>
    <t>山下　渚月</t>
  </si>
  <si>
    <t>塩澤　瑚夏</t>
  </si>
  <si>
    <t>深川　にこ</t>
  </si>
  <si>
    <t>斉藤　　遥</t>
  </si>
  <si>
    <t>阿部　悠真</t>
  </si>
  <si>
    <t>坂本　陽香</t>
  </si>
  <si>
    <t>天野　　隼</t>
  </si>
  <si>
    <t>伊豆　真翔</t>
  </si>
  <si>
    <t>伊豆　結翔</t>
  </si>
  <si>
    <t>奥田　涼雅</t>
  </si>
  <si>
    <t>藤田　悠生</t>
  </si>
  <si>
    <t>末澤　虹空</t>
  </si>
  <si>
    <t>伊藤みすず</t>
  </si>
  <si>
    <t>浅野翔一朗</t>
  </si>
  <si>
    <t>小島つむぎ</t>
  </si>
  <si>
    <t>土田　南美</t>
  </si>
  <si>
    <t>堀　　恵翔</t>
  </si>
  <si>
    <t>牧野ひかり</t>
  </si>
  <si>
    <t>山下　七海</t>
  </si>
  <si>
    <t>山﨑　美慶</t>
  </si>
  <si>
    <t>岩間　環汰</t>
  </si>
  <si>
    <t>戸知谷芽生</t>
  </si>
  <si>
    <t>岸端　優來</t>
  </si>
  <si>
    <t>浮所みれな</t>
  </si>
  <si>
    <t>河津　　華</t>
  </si>
  <si>
    <t>戸知谷　綺</t>
  </si>
  <si>
    <t>町上　祐理</t>
  </si>
  <si>
    <t>浮所かれな</t>
  </si>
  <si>
    <t>宮島　彩夏</t>
  </si>
  <si>
    <t>松岡　楓華</t>
  </si>
  <si>
    <t>牛澤　雪乃</t>
  </si>
  <si>
    <t>藤岡　明莉</t>
  </si>
  <si>
    <t>田中　大和</t>
  </si>
  <si>
    <t>山地　凜音</t>
  </si>
  <si>
    <t>五十嵐滉介</t>
  </si>
  <si>
    <t>藤井　咲希</t>
  </si>
  <si>
    <t>西田莉乃香</t>
  </si>
  <si>
    <t>野口　柚奈</t>
  </si>
  <si>
    <t>林　　来春</t>
  </si>
  <si>
    <t>渡瀬　陽菜</t>
  </si>
  <si>
    <t>玉石　楓人</t>
  </si>
  <si>
    <t>井上　楷斗</t>
  </si>
  <si>
    <t>松尾　俊作</t>
  </si>
  <si>
    <t>川端　泰寛</t>
  </si>
  <si>
    <t>浪﨑　翔大</t>
  </si>
  <si>
    <t>加本　紗悠</t>
  </si>
  <si>
    <t>加本　凛羽</t>
  </si>
  <si>
    <t>遠藤　愛奈</t>
  </si>
  <si>
    <t>品川　瑞葵</t>
  </si>
  <si>
    <t>岩熊　理侑</t>
  </si>
  <si>
    <t>田中菜南海</t>
  </si>
  <si>
    <t>中島美莉愛</t>
  </si>
  <si>
    <t>狩俣　茉那</t>
  </si>
  <si>
    <t>知花　かほ</t>
  </si>
  <si>
    <t>宮里　咲希</t>
  </si>
  <si>
    <t>末吉　業生</t>
  </si>
  <si>
    <t>上里　桃禾</t>
  </si>
  <si>
    <t>豊見本りあ</t>
  </si>
  <si>
    <t>阿波連　史</t>
  </si>
  <si>
    <t>與那覇心美</t>
  </si>
  <si>
    <t>饒平名亨妃</t>
  </si>
  <si>
    <t>上原　　渉</t>
  </si>
  <si>
    <t>奥平　絢香</t>
  </si>
  <si>
    <t>名嘉真虎壱</t>
  </si>
  <si>
    <t>銘苅　有希</t>
  </si>
  <si>
    <t>嘉数　愛夏</t>
  </si>
  <si>
    <t>駒林　笑帆</t>
  </si>
  <si>
    <t>仲盛　結音</t>
  </si>
  <si>
    <t>知花さきく</t>
  </si>
  <si>
    <t>藏下　歌埜</t>
  </si>
  <si>
    <t>當山　誉晴</t>
  </si>
  <si>
    <t>玉城　由芽</t>
  </si>
  <si>
    <t>前上里珠吏</t>
  </si>
  <si>
    <t>長瀨　薫美</t>
  </si>
  <si>
    <t>東恩納沙奈</t>
  </si>
  <si>
    <t>波照間未来</t>
  </si>
  <si>
    <t>たまえ珠算塾</t>
  </si>
  <si>
    <t>西興部夢くらぶ</t>
  </si>
  <si>
    <t>沢藤珠算教室</t>
  </si>
  <si>
    <t>秀琳館珠算教室</t>
  </si>
  <si>
    <t>新井珠算研究塾</t>
  </si>
  <si>
    <t>江戸川区立葛西中学校</t>
  </si>
  <si>
    <t>総務省</t>
  </si>
  <si>
    <t>パチパチそろばん速算スクール</t>
  </si>
  <si>
    <t>保内珠算学校</t>
  </si>
  <si>
    <t>夢教室 Dream Advance</t>
  </si>
  <si>
    <t>久世珠算塾　新知教室</t>
  </si>
  <si>
    <t>京都ábaco</t>
  </si>
  <si>
    <t>パナソニック</t>
  </si>
  <si>
    <t>あんざんファクトリーNeo</t>
  </si>
  <si>
    <t>湊珠算研究会</t>
  </si>
  <si>
    <t>みとよそろばん教室</t>
  </si>
  <si>
    <t>PACHIPACHIアバカススクール</t>
  </si>
  <si>
    <t>がじゅまるそろばん塾</t>
  </si>
  <si>
    <t>そろばん教室３４６</t>
  </si>
  <si>
    <t>津嘉山珠算塾</t>
  </si>
  <si>
    <t>Wakamatsu Soroban Club</t>
    <phoneticPr fontId="1"/>
  </si>
  <si>
    <t>　選手氏名で過去３年間の参加回数を表示します。漢字間違えや表記違い（高柳、髙柳、髙栁など）は表示されない場合があります。
　回数にズレが発生している場合や、正しく表示されない場合は、正しい回数を確認して、直接入力してください。
　オンライン全国大会『夏のクリスマスカップ』は参加回数に含まれません。</t>
    <rPh sb="1" eb="5">
      <t>センシュシメイ</t>
    </rPh>
    <rPh sb="6" eb="8">
      <t>カコ</t>
    </rPh>
    <rPh sb="9" eb="11">
      <t>ネンカン</t>
    </rPh>
    <rPh sb="12" eb="16">
      <t>サンカカイスウ</t>
    </rPh>
    <rPh sb="17" eb="19">
      <t>ヒョウジ</t>
    </rPh>
    <rPh sb="23" eb="27">
      <t>カンジマチガ</t>
    </rPh>
    <rPh sb="29" eb="32">
      <t>ヒョウキチガ</t>
    </rPh>
    <rPh sb="34" eb="36">
      <t>タカヤナギ</t>
    </rPh>
    <rPh sb="37" eb="39">
      <t>タカヤナギ</t>
    </rPh>
    <rPh sb="40" eb="42">
      <t>タカヤナギ</t>
    </rPh>
    <rPh sb="46" eb="48">
      <t>ヒョウジ</t>
    </rPh>
    <rPh sb="52" eb="54">
      <t>バアイ</t>
    </rPh>
    <rPh sb="62" eb="64">
      <t>カイスウ</t>
    </rPh>
    <rPh sb="68" eb="70">
      <t>ハッセイ</t>
    </rPh>
    <rPh sb="74" eb="76">
      <t>バアイ</t>
    </rPh>
    <rPh sb="78" eb="79">
      <t>タダ</t>
    </rPh>
    <rPh sb="81" eb="83">
      <t>ヒョウジ</t>
    </rPh>
    <rPh sb="87" eb="89">
      <t>バアイ</t>
    </rPh>
    <rPh sb="91" eb="92">
      <t>タダ</t>
    </rPh>
    <rPh sb="94" eb="96">
      <t>カイスウ</t>
    </rPh>
    <rPh sb="97" eb="99">
      <t>カクニン</t>
    </rPh>
    <rPh sb="102" eb="104">
      <t>チョクセツ</t>
    </rPh>
    <rPh sb="104" eb="106">
      <t>ニュウリョク</t>
    </rPh>
    <phoneticPr fontId="1"/>
  </si>
  <si>
    <t>　団体名で過去３年間の参加回数を表示します。漢字間違えや表記違い（サンラク、Sanraku、SANRAKUなど）は表示されない場合があります。
　回数にズレが発生している場合や、正しく表示されない場合は、正しい回数を確認して、直接入力してください。
　オンライン全国大会『夏のクリスマスカップ』は参加回数に含まれません。</t>
    <rPh sb="1" eb="3">
      <t>ダンタイ</t>
    </rPh>
    <rPh sb="5" eb="7">
      <t>カコ</t>
    </rPh>
    <rPh sb="8" eb="10">
      <t>ネンカン</t>
    </rPh>
    <rPh sb="11" eb="15">
      <t>サンカカイスウ</t>
    </rPh>
    <rPh sb="16" eb="18">
      <t>ヒョウジ</t>
    </rPh>
    <rPh sb="22" eb="26">
      <t>カンジマチガ</t>
    </rPh>
    <rPh sb="28" eb="31">
      <t>ヒョウキチガ</t>
    </rPh>
    <rPh sb="57" eb="59">
      <t>ヒョウジ</t>
    </rPh>
    <rPh sb="63" eb="65">
      <t>バアイ</t>
    </rPh>
    <rPh sb="73" eb="75">
      <t>カイスウ</t>
    </rPh>
    <rPh sb="79" eb="81">
      <t>ハッセイ</t>
    </rPh>
    <rPh sb="85" eb="87">
      <t>バアイ</t>
    </rPh>
    <rPh sb="89" eb="90">
      <t>タダ</t>
    </rPh>
    <rPh sb="92" eb="94">
      <t>ヒョウジ</t>
    </rPh>
    <rPh sb="98" eb="100">
      <t>バアイ</t>
    </rPh>
    <rPh sb="102" eb="103">
      <t>タダ</t>
    </rPh>
    <rPh sb="105" eb="107">
      <t>カイスウ</t>
    </rPh>
    <rPh sb="108" eb="110">
      <t>カクニン</t>
    </rPh>
    <rPh sb="113" eb="115">
      <t>チョクセツ</t>
    </rPh>
    <rPh sb="115" eb="117">
      <t>ニュウリョク</t>
    </rPh>
    <rPh sb="131" eb="135">
      <t>ゼンコクタイカイ</t>
    </rPh>
    <rPh sb="136" eb="137">
      <t>ナツ</t>
    </rPh>
    <rPh sb="148" eb="152">
      <t>サンカカイスウ</t>
    </rPh>
    <rPh sb="153" eb="154">
      <t>フク</t>
    </rPh>
    <phoneticPr fontId="1"/>
  </si>
  <si>
    <t>大５</t>
    <rPh sb="0" eb="1">
      <t>ダイ</t>
    </rPh>
    <phoneticPr fontId="1"/>
  </si>
  <si>
    <t>大６</t>
    <rPh sb="0" eb="1">
      <t>ダイ</t>
    </rPh>
    <phoneticPr fontId="1"/>
  </si>
  <si>
    <t>院１</t>
    <rPh sb="0" eb="1">
      <t>イン</t>
    </rPh>
    <phoneticPr fontId="1"/>
  </si>
  <si>
    <t>院２</t>
    <rPh sb="0" eb="1">
      <t>イン</t>
    </rPh>
    <phoneticPr fontId="1"/>
  </si>
  <si>
    <t>オンライン・Ｆ１クラス</t>
    <phoneticPr fontId="1"/>
  </si>
  <si>
    <t>オンライン・Ｆ０クラス</t>
    <phoneticPr fontId="1"/>
  </si>
  <si>
    <t>専１</t>
    <rPh sb="0" eb="1">
      <t>セン</t>
    </rPh>
    <phoneticPr fontId="1"/>
  </si>
  <si>
    <t>専２</t>
    <rPh sb="0" eb="1">
      <t>セン</t>
    </rPh>
    <phoneticPr fontId="1"/>
  </si>
  <si>
    <t>専３</t>
    <rPh sb="0" eb="1">
      <t>セン</t>
    </rPh>
    <phoneticPr fontId="1"/>
  </si>
  <si>
    <t>専４</t>
    <rPh sb="0" eb="1">
      <t>セン</t>
    </rPh>
    <phoneticPr fontId="1"/>
  </si>
  <si>
    <t>平良　優月</t>
  </si>
  <si>
    <t>與那覇寧々</t>
  </si>
  <si>
    <t>町田　想菜</t>
  </si>
  <si>
    <t>名城　結李</t>
  </si>
  <si>
    <t>糸数　　暖</t>
  </si>
  <si>
    <t>友利　奏佑</t>
  </si>
  <si>
    <t>當眞　陽向</t>
  </si>
  <si>
    <t>伊波　夏希</t>
  </si>
  <si>
    <t>國吉　　心</t>
  </si>
  <si>
    <t>大城　美優</t>
  </si>
  <si>
    <t>石川　将治</t>
  </si>
  <si>
    <t>與那覇樹乃</t>
  </si>
  <si>
    <t>泉川　琉愛</t>
  </si>
  <si>
    <t>和田　紬希</t>
  </si>
  <si>
    <t>石垣　仁渚</t>
  </si>
  <si>
    <t>武田　桃花</t>
  </si>
  <si>
    <t>田苗　花梨</t>
  </si>
  <si>
    <t>石田　晃靖</t>
  </si>
  <si>
    <t>松田　拓実</t>
  </si>
  <si>
    <t>山本　　怜</t>
  </si>
  <si>
    <t>町田　東彦</t>
  </si>
  <si>
    <t>高野　航瑠</t>
  </si>
  <si>
    <t>五十嵐　陽</t>
  </si>
  <si>
    <t>目﨑　泰仁</t>
  </si>
  <si>
    <t>徳田　咲希</t>
  </si>
  <si>
    <t>北條　直人</t>
  </si>
  <si>
    <t>安藤　悠真</t>
  </si>
  <si>
    <t>森　　咲月</t>
  </si>
  <si>
    <t>高木　康希</t>
  </si>
  <si>
    <t>永坂　奏人</t>
  </si>
  <si>
    <t>加藤　愛衣</t>
  </si>
  <si>
    <t>白﨑　詩野</t>
  </si>
  <si>
    <t>杉本　美晴</t>
  </si>
  <si>
    <t>鈴木　絢子</t>
  </si>
  <si>
    <t>北川　颯真</t>
  </si>
  <si>
    <t>藤村　陸人</t>
  </si>
  <si>
    <t>澁谷　好乃</t>
  </si>
  <si>
    <t>藤田　隆義</t>
  </si>
  <si>
    <t>三井　怜祐</t>
  </si>
  <si>
    <t>細谷　紗良</t>
  </si>
  <si>
    <t>松下聡太朗</t>
  </si>
  <si>
    <t>西原　里咲</t>
  </si>
  <si>
    <t>大西　葵子</t>
  </si>
  <si>
    <t>山本　久登</t>
  </si>
  <si>
    <t>小林　千紗</t>
  </si>
  <si>
    <t>秋本　直樹</t>
  </si>
  <si>
    <t>吉田　結翔</t>
  </si>
  <si>
    <t>山田　煌明</t>
  </si>
  <si>
    <t>今給黎優斗</t>
  </si>
  <si>
    <t>斎藤　亜美</t>
  </si>
  <si>
    <t>久保田晴翔</t>
  </si>
  <si>
    <t>深谷　奏仁</t>
  </si>
  <si>
    <t>上田　健太</t>
  </si>
  <si>
    <t>入江七菜子</t>
  </si>
  <si>
    <t>松崎　斗和</t>
  </si>
  <si>
    <t>小山　結実</t>
  </si>
  <si>
    <t>渡邊　圭悟</t>
  </si>
  <si>
    <t>森　　　彩</t>
  </si>
  <si>
    <t>母家　綾華</t>
  </si>
  <si>
    <t>鎌田　大輝</t>
  </si>
  <si>
    <t>渡辺　　光</t>
  </si>
  <si>
    <t>越智　　晟</t>
  </si>
  <si>
    <t>石畑　柚稀</t>
  </si>
  <si>
    <t>山下　斗歩</t>
  </si>
  <si>
    <t>梶　倫太朗</t>
  </si>
  <si>
    <t>太田　健心</t>
  </si>
  <si>
    <t>樫原　葵映</t>
  </si>
  <si>
    <t>佐藤　碧音</t>
  </si>
  <si>
    <t>古橋　彩羽</t>
  </si>
  <si>
    <t>柴山　晃緒</t>
  </si>
  <si>
    <t>小山　智史</t>
  </si>
  <si>
    <t>宝田　琉誠</t>
  </si>
  <si>
    <t>三好　美咲</t>
  </si>
  <si>
    <t>糸川　泰知</t>
  </si>
  <si>
    <t>宝田　栞奈</t>
  </si>
  <si>
    <t>町田　宗土</t>
  </si>
  <si>
    <t>久場　友陽</t>
  </si>
  <si>
    <t>小野寺　芽</t>
  </si>
  <si>
    <t>垣花　ゆう</t>
  </si>
  <si>
    <t>平良　華暖</t>
  </si>
  <si>
    <t>友利　　雫</t>
  </si>
  <si>
    <t>森本　　心</t>
  </si>
  <si>
    <t>紙森　奏空</t>
  </si>
  <si>
    <t>猪ノ本知也</t>
  </si>
  <si>
    <t>浪﨑　一翔</t>
  </si>
  <si>
    <t>古堅　未夢</t>
  </si>
  <si>
    <t>大田　　海</t>
  </si>
  <si>
    <t>當眞　暖士</t>
  </si>
  <si>
    <t>小渡もとい</t>
  </si>
  <si>
    <t>小渡すがし</t>
  </si>
  <si>
    <t>新垣　　鈴</t>
  </si>
  <si>
    <t>大田　　風</t>
  </si>
  <si>
    <t>髙志武紗羽</t>
  </si>
  <si>
    <t>大田　　空</t>
  </si>
  <si>
    <t>新垣　りり</t>
  </si>
  <si>
    <t>津波古心春</t>
  </si>
  <si>
    <t>島　　　彗</t>
  </si>
  <si>
    <t>屋田　悠吉</t>
  </si>
  <si>
    <t>屋田　陽吉</t>
  </si>
  <si>
    <t>村上唯千花</t>
  </si>
  <si>
    <t>松石　夏実</t>
  </si>
  <si>
    <t>三浦　旺祐</t>
  </si>
  <si>
    <t>黒羽　清美</t>
  </si>
  <si>
    <t>中野　陽菜</t>
  </si>
  <si>
    <t>岡本　武琉</t>
  </si>
  <si>
    <t>浅野　逢介</t>
  </si>
  <si>
    <t>加藤聡一郎</t>
  </si>
  <si>
    <t>久納　遙馬</t>
  </si>
  <si>
    <t>中嶋ヒカリ</t>
  </si>
  <si>
    <t>葛岡　大幹</t>
  </si>
  <si>
    <t>室　怜央夏</t>
  </si>
  <si>
    <t>森　崇士郎</t>
  </si>
  <si>
    <t>吉岡　拓人</t>
  </si>
  <si>
    <t>茂木　陽輝</t>
  </si>
  <si>
    <t>古山　直樹</t>
  </si>
  <si>
    <t>畠中　朝陽</t>
  </si>
  <si>
    <t>定家　　悠</t>
  </si>
  <si>
    <t>國米　咲太</t>
  </si>
  <si>
    <t>藤本　絆太</t>
  </si>
  <si>
    <t>丸山　幸姫</t>
  </si>
  <si>
    <t>佐藤亜真希</t>
  </si>
  <si>
    <t>中山　夢芽</t>
  </si>
  <si>
    <t>中山　叶芽</t>
  </si>
  <si>
    <t>楠　　茉陽</t>
  </si>
  <si>
    <t>白壁　　律</t>
  </si>
  <si>
    <t>山本　咲良</t>
  </si>
  <si>
    <t>小田嶋　彩</t>
  </si>
  <si>
    <t>簗脇　英佑</t>
  </si>
  <si>
    <t>金澤　遙真</t>
  </si>
  <si>
    <t>杉山　　紬</t>
  </si>
  <si>
    <t>平良　由癒</t>
  </si>
  <si>
    <t>喜納　瑠香</t>
  </si>
  <si>
    <t>平良　妃癒</t>
  </si>
  <si>
    <t>具志堅優月</t>
  </si>
  <si>
    <t>仲座のかぜ</t>
  </si>
  <si>
    <t>比嘉　莉斗</t>
  </si>
  <si>
    <t>神谷　凌輝</t>
  </si>
  <si>
    <t>知念　佑真</t>
  </si>
  <si>
    <t>岩井厚志郎</t>
  </si>
  <si>
    <t>鈴木　心晴</t>
  </si>
  <si>
    <t>下條　美紀</t>
  </si>
  <si>
    <t>高田　　凪</t>
  </si>
  <si>
    <t>青木　悠真</t>
  </si>
  <si>
    <t>近藤　　光</t>
  </si>
  <si>
    <t>神谷　幸希</t>
  </si>
  <si>
    <t>嘉陽美津希</t>
  </si>
  <si>
    <t>城間　陽愛</t>
  </si>
  <si>
    <t>服部　一真</t>
  </si>
  <si>
    <t>伊集院薫子</t>
  </si>
  <si>
    <t>小田切浩生</t>
  </si>
  <si>
    <t>西川　慶人</t>
  </si>
  <si>
    <t>安田　修翔</t>
  </si>
  <si>
    <t>上原　幹大</t>
  </si>
  <si>
    <t>中谷　正明</t>
  </si>
  <si>
    <t>佐久間奏多</t>
  </si>
  <si>
    <t>小川　晴輝</t>
  </si>
  <si>
    <t>廣瀬　莉愛</t>
  </si>
  <si>
    <t>田口　純怜</t>
  </si>
  <si>
    <t>佐藤　珠理</t>
  </si>
  <si>
    <t>伊集院櫻子</t>
  </si>
  <si>
    <t>千葉こはる</t>
  </si>
  <si>
    <t>竹下　宏大</t>
  </si>
  <si>
    <t>奥山　煌生</t>
  </si>
  <si>
    <t>岩渕　光希</t>
  </si>
  <si>
    <t>三寺　陸稀</t>
  </si>
  <si>
    <t>鎌原　菜由</t>
  </si>
  <si>
    <t>福岡　華奈</t>
  </si>
  <si>
    <t>彦坂　綺乃</t>
  </si>
  <si>
    <t>神戸　優晴</t>
  </si>
  <si>
    <t>十時　遼平</t>
  </si>
  <si>
    <t>長原　葵良</t>
  </si>
  <si>
    <t>山本　侑果</t>
  </si>
  <si>
    <t>森田　咲希</t>
  </si>
  <si>
    <t>尾林　　栞</t>
  </si>
  <si>
    <t>濵田　隼冴</t>
  </si>
  <si>
    <t>三浦　麻帆</t>
  </si>
  <si>
    <t>石﨑　智久</t>
  </si>
  <si>
    <t>新垣　　優</t>
  </si>
  <si>
    <t>大友　将希</t>
  </si>
  <si>
    <t>石井　絵蓮</t>
  </si>
  <si>
    <t>桐山　　結</t>
  </si>
  <si>
    <t>上岡　蒼空</t>
  </si>
  <si>
    <t>知念　由依</t>
  </si>
  <si>
    <t>兼次　琴美</t>
  </si>
  <si>
    <t>比嘉　海翔</t>
  </si>
  <si>
    <t>川上　真央</t>
  </si>
  <si>
    <t>喜友名　快</t>
  </si>
  <si>
    <t>粟国　美結</t>
  </si>
  <si>
    <t>宮城　吏芹</t>
  </si>
  <si>
    <t>屋嘉比万凜</t>
  </si>
  <si>
    <t>宮城　琴音</t>
  </si>
  <si>
    <t>石塚　璃央</t>
  </si>
  <si>
    <t>髙橋　郁乃</t>
  </si>
  <si>
    <t>岸田　　桜</t>
  </si>
  <si>
    <t>阿久津航生</t>
  </si>
  <si>
    <t>松村　香那</t>
  </si>
  <si>
    <t>大林　侑史</t>
  </si>
  <si>
    <t>松川　奈央</t>
  </si>
  <si>
    <t>中野　智洋</t>
  </si>
  <si>
    <t>星野倖之介</t>
  </si>
  <si>
    <t>吉武　快士</t>
  </si>
  <si>
    <t>宮田　真優</t>
  </si>
  <si>
    <t>髙林　君宇</t>
  </si>
  <si>
    <t>椛沢　奏太</t>
  </si>
  <si>
    <t>大志万　唯</t>
  </si>
  <si>
    <t>阪田　幸輝</t>
  </si>
  <si>
    <t>伊藤　なる</t>
  </si>
  <si>
    <t>野村　尭史</t>
  </si>
  <si>
    <t>単　　永真</t>
  </si>
  <si>
    <t>冨田　透哉</t>
  </si>
  <si>
    <t>鈴木　康生</t>
  </si>
  <si>
    <t>原澤　宗也</t>
  </si>
  <si>
    <t>奈良　綾真</t>
  </si>
  <si>
    <t>金子　晃大</t>
  </si>
  <si>
    <t>辻　小百合</t>
  </si>
  <si>
    <t>桜井　陽葵</t>
  </si>
  <si>
    <t>関　　篤弘</t>
  </si>
  <si>
    <t>中島　由貴</t>
  </si>
  <si>
    <t>明石　　悠</t>
  </si>
  <si>
    <t>松村　　誠</t>
  </si>
  <si>
    <t>柴﨑　晴大</t>
  </si>
  <si>
    <t>山本　　稜</t>
  </si>
  <si>
    <t>刈部　陽菜</t>
  </si>
  <si>
    <t>萩田　理仁</t>
  </si>
  <si>
    <t>南　　　慧</t>
  </si>
  <si>
    <t>森田　なみ</t>
  </si>
  <si>
    <t>森川　美和</t>
  </si>
  <si>
    <t>田中　理菜</t>
  </si>
  <si>
    <t>髙田　奏良</t>
  </si>
  <si>
    <t>大野　穣史</t>
  </si>
  <si>
    <t>蜂谷　　淳</t>
  </si>
  <si>
    <t>坂野　涼太</t>
  </si>
  <si>
    <t>後藤　大道</t>
  </si>
  <si>
    <t>小出　希実</t>
  </si>
  <si>
    <t>有村　直哉</t>
  </si>
  <si>
    <t>寺田　采華</t>
  </si>
  <si>
    <t>髙木　凰玖</t>
  </si>
  <si>
    <t>岡田　雄斗</t>
  </si>
  <si>
    <t>堀尾　來夢</t>
  </si>
  <si>
    <t>川口　琴葉</t>
  </si>
  <si>
    <t>髙見　哲平</t>
  </si>
  <si>
    <t>生駒はづき</t>
  </si>
  <si>
    <t>谷越　瞭介</t>
  </si>
  <si>
    <t>中嶋　紗都</t>
  </si>
  <si>
    <t>堀　　由紀</t>
  </si>
  <si>
    <t>依田　　花</t>
  </si>
  <si>
    <t>松崎　　晴</t>
  </si>
  <si>
    <t>棚村　雛子</t>
  </si>
  <si>
    <t>大野　凱叶</t>
  </si>
  <si>
    <t>小林　謙心</t>
  </si>
  <si>
    <t>坂根　直武</t>
  </si>
  <si>
    <t>根津　　葵</t>
  </si>
  <si>
    <t>岡本　健伸</t>
  </si>
  <si>
    <t>小山　　駿</t>
  </si>
  <si>
    <t>秦野　　愛</t>
  </si>
  <si>
    <t>中村　真琴</t>
  </si>
  <si>
    <t>森本　稔理</t>
  </si>
  <si>
    <t>小出　龍司</t>
  </si>
  <si>
    <t>内藤　晴太</t>
  </si>
  <si>
    <t>細川　正輝</t>
  </si>
  <si>
    <t>美川　裕翔</t>
  </si>
  <si>
    <t>木村　知穂</t>
  </si>
  <si>
    <t>髙嶋さくら</t>
  </si>
  <si>
    <t>大原　笑弥</t>
  </si>
  <si>
    <t>湊　　優季</t>
  </si>
  <si>
    <t>保屋野和真</t>
  </si>
  <si>
    <t>秋山　恵凛</t>
  </si>
  <si>
    <t>龍　　小晴</t>
  </si>
  <si>
    <t>境　　崇太</t>
  </si>
  <si>
    <t>椿　　京悟</t>
  </si>
  <si>
    <t>髙橋　慧多</t>
  </si>
  <si>
    <t>長崎　実礼</t>
  </si>
  <si>
    <t>楊　　誠敏</t>
  </si>
  <si>
    <t>南　　祐希</t>
  </si>
  <si>
    <t>福元　和花</t>
  </si>
  <si>
    <t>明瀬　聡太</t>
  </si>
  <si>
    <t>大門ほの花</t>
  </si>
  <si>
    <t>金城　奏咲</t>
  </si>
  <si>
    <t>宍戸　杏実</t>
  </si>
  <si>
    <t>笈田　　朴</t>
  </si>
  <si>
    <t>金子　竜士</t>
  </si>
  <si>
    <t>進士　智広</t>
  </si>
  <si>
    <t>上原歩乃莉</t>
  </si>
  <si>
    <t>辻　　英華</t>
  </si>
  <si>
    <t>辻　　陸人</t>
  </si>
  <si>
    <t>平川　　愛</t>
  </si>
  <si>
    <t>倉森　亮丞</t>
  </si>
  <si>
    <t>小倉　雅生</t>
  </si>
  <si>
    <t>藤島　快大</t>
  </si>
  <si>
    <t>齊藤　俊佑</t>
  </si>
  <si>
    <t>藏田野ばら</t>
  </si>
  <si>
    <t>大西　啓翔</t>
  </si>
  <si>
    <t>戸田　慶吾</t>
  </si>
  <si>
    <t>米本　蓮夏</t>
  </si>
  <si>
    <t>本間　龍和</t>
  </si>
  <si>
    <t>山本　満愛</t>
  </si>
  <si>
    <t>渡邉　真理</t>
  </si>
  <si>
    <t>十川　　華</t>
  </si>
  <si>
    <t>杉本　幸生</t>
  </si>
  <si>
    <t>辻山　佳蓮</t>
  </si>
  <si>
    <t>酒井　美響</t>
  </si>
  <si>
    <t>古川　結都</t>
  </si>
  <si>
    <t>齋藤　由凪</t>
  </si>
  <si>
    <t>外山　祐梨</t>
  </si>
  <si>
    <t>中村　應太</t>
  </si>
  <si>
    <t>土屋衣千椛</t>
  </si>
  <si>
    <t>白井　璃子</t>
  </si>
  <si>
    <t>友松　詩葉</t>
  </si>
  <si>
    <t>金沢　秋希</t>
  </si>
  <si>
    <t>富永ユウナ</t>
  </si>
  <si>
    <t>澤井　心音</t>
  </si>
  <si>
    <t>須賀　柚乃</t>
  </si>
  <si>
    <t>櫻井　美渚</t>
  </si>
  <si>
    <t>朝貝　太智</t>
  </si>
  <si>
    <t>鈴木　優日</t>
  </si>
  <si>
    <t>國松　大隼</t>
  </si>
  <si>
    <t>河野　栞理</t>
  </si>
  <si>
    <t>猪野　結香</t>
  </si>
  <si>
    <t>三浦　　彩</t>
  </si>
  <si>
    <t>榎本　心寧</t>
  </si>
  <si>
    <t>日下　瑞基</t>
  </si>
  <si>
    <t>小西　美嘉</t>
  </si>
  <si>
    <t>小野　　栞</t>
  </si>
  <si>
    <t>酒井　希愛</t>
  </si>
  <si>
    <t>松尾　実栞</t>
  </si>
  <si>
    <t>土屋　　葵</t>
  </si>
  <si>
    <t>　高橋　愛佳</t>
  </si>
  <si>
    <t>坪井　千絢</t>
  </si>
  <si>
    <t>山田　結愛</t>
  </si>
  <si>
    <t>酒井　結愛</t>
  </si>
  <si>
    <t>早川　颯馬</t>
  </si>
  <si>
    <t>千代間悠和</t>
  </si>
  <si>
    <t>福田　結月</t>
  </si>
  <si>
    <t>湖東　莉桜</t>
  </si>
  <si>
    <t>尾曲　陽奈</t>
  </si>
  <si>
    <t>佐藤羽奈莉</t>
  </si>
  <si>
    <t>金谷　怜弥</t>
  </si>
  <si>
    <t>小島アンドリュー</t>
  </si>
  <si>
    <t>國分珠算教室</t>
  </si>
  <si>
    <t>よしかね珠算塾</t>
  </si>
  <si>
    <t>中野珠算塾練馬支部</t>
  </si>
  <si>
    <t>宮古珠算学校</t>
  </si>
  <si>
    <t>川上スクールジャパン</t>
  </si>
  <si>
    <t>野原そろばん教室</t>
  </si>
  <si>
    <t>椿珠算☆きそ学習塾</t>
  </si>
  <si>
    <t>そろばん道場　京-KEI-</t>
  </si>
  <si>
    <t>スナップランド</t>
  </si>
  <si>
    <t>The Soroban School</t>
  </si>
  <si>
    <r>
      <t xml:space="preserve">部門
</t>
    </r>
    <r>
      <rPr>
        <sz val="6"/>
        <color theme="0"/>
        <rFont val="ＭＳ ゴシック"/>
        <family val="3"/>
        <charset val="128"/>
      </rPr>
      <t>（A/B/C/D/E/OF1/OF0）</t>
    </r>
    <rPh sb="0" eb="2">
      <t>ブモン</t>
    </rPh>
    <phoneticPr fontId="1"/>
  </si>
  <si>
    <t>会場　or
オンライン</t>
    <rPh sb="0" eb="2">
      <t>カイジョウ</t>
    </rPh>
    <phoneticPr fontId="1"/>
  </si>
  <si>
    <t>１２月２２日（日）の会場開催で、競技委員としてお手伝いいただける方は、以下に入力ください。</t>
    <rPh sb="2" eb="3">
      <t>ガツ</t>
    </rPh>
    <rPh sb="5" eb="6">
      <t>ニチ</t>
    </rPh>
    <rPh sb="7" eb="8">
      <t>ニチ</t>
    </rPh>
    <rPh sb="10" eb="12">
      <t>カイジョウ</t>
    </rPh>
    <rPh sb="12" eb="14">
      <t>カイサイ</t>
    </rPh>
    <rPh sb="16" eb="18">
      <t>キョウギ</t>
    </rPh>
    <rPh sb="18" eb="20">
      <t>イイン</t>
    </rPh>
    <rPh sb="24" eb="26">
      <t>テツダ</t>
    </rPh>
    <rPh sb="32" eb="33">
      <t>カタ</t>
    </rPh>
    <rPh sb="35" eb="37">
      <t>イカ</t>
    </rPh>
    <rPh sb="38" eb="40">
      <t>ニュウリョク</t>
    </rPh>
    <phoneticPr fontId="1"/>
  </si>
  <si>
    <t>× 選手参加料 \4,000</t>
    <phoneticPr fontId="1"/>
  </si>
  <si>
    <t>× 選手参加料 \7,000</t>
    <phoneticPr fontId="1"/>
  </si>
  <si>
    <t>O-F1</t>
    <phoneticPr fontId="1"/>
  </si>
  <si>
    <t>O-F0</t>
    <phoneticPr fontId="1"/>
  </si>
  <si>
    <t>小２以下</t>
    <rPh sb="0" eb="1">
      <t>ショウ</t>
    </rPh>
    <rPh sb="2" eb="4">
      <t>イカ</t>
    </rPh>
    <phoneticPr fontId="1"/>
  </si>
  <si>
    <t>小３・４</t>
    <rPh sb="0" eb="1">
      <t>ショウ</t>
    </rPh>
    <phoneticPr fontId="1"/>
  </si>
  <si>
    <t>小５・６</t>
    <rPh sb="0" eb="1">
      <t>ショウ</t>
    </rPh>
    <phoneticPr fontId="1"/>
  </si>
  <si>
    <t>中学</t>
    <rPh sb="0" eb="2">
      <t>チュウガク</t>
    </rPh>
    <phoneticPr fontId="1"/>
  </si>
  <si>
    <t>高校・一般</t>
    <rPh sb="0" eb="2">
      <t>コウコウ</t>
    </rPh>
    <rPh sb="3" eb="5">
      <t>イッパン</t>
    </rPh>
    <phoneticPr fontId="1"/>
  </si>
  <si>
    <t>コメント（２０文字程度。当会ＨＰ、月刊サンライズ等に公開される可能性があります）</t>
    <phoneticPr fontId="1"/>
  </si>
  <si>
    <t>団体名</t>
    <rPh sb="0" eb="2">
      <t>ダンタイ</t>
    </rPh>
    <rPh sb="2" eb="3">
      <t>メイ</t>
    </rPh>
    <phoneticPr fontId="1"/>
  </si>
  <si>
    <t>団体略称</t>
    <rPh sb="0" eb="2">
      <t>ダンタイ</t>
    </rPh>
    <rPh sb="2" eb="4">
      <t>リャクショウ</t>
    </rPh>
    <phoneticPr fontId="1"/>
  </si>
  <si>
    <t>団体
都道府県</t>
    <rPh sb="0" eb="2">
      <t>ダンタイ</t>
    </rPh>
    <rPh sb="3" eb="7">
      <t>トドウフケン</t>
    </rPh>
    <phoneticPr fontId="1"/>
  </si>
  <si>
    <t>学年・都道府県</t>
    <rPh sb="0" eb="2">
      <t>ガクネン</t>
    </rPh>
    <rPh sb="3" eb="7">
      <t>トドウフケン</t>
    </rPh>
    <phoneticPr fontId="1"/>
  </si>
  <si>
    <t>コメント</t>
    <phoneticPr fontId="1"/>
  </si>
  <si>
    <t>埼玉県</t>
  </si>
  <si>
    <t>E</t>
  </si>
  <si>
    <t>参加回数</t>
  </si>
  <si>
    <t>代表者名</t>
    <rPh sb="0" eb="3">
      <t>ダイヒョウシャ</t>
    </rPh>
    <rPh sb="3" eb="4">
      <t>メイ</t>
    </rPh>
    <phoneticPr fontId="1"/>
  </si>
  <si>
    <t>競技委員１</t>
    <rPh sb="0" eb="4">
      <t>キョウギイイン</t>
    </rPh>
    <phoneticPr fontId="1"/>
  </si>
  <si>
    <t>競技委員２</t>
    <rPh sb="0" eb="4">
      <t>キョウギイイン</t>
    </rPh>
    <phoneticPr fontId="1"/>
  </si>
  <si>
    <t>競技委員３</t>
    <rPh sb="0" eb="4">
      <t>キョウギイイン</t>
    </rPh>
    <phoneticPr fontId="1"/>
  </si>
  <si>
    <t>競技委員４</t>
    <rPh sb="0" eb="4">
      <t>キョウギイイン</t>
    </rPh>
    <phoneticPr fontId="1"/>
  </si>
  <si>
    <t>競技委員５</t>
    <rPh sb="0" eb="4">
      <t>キョウギイイン</t>
    </rPh>
    <phoneticPr fontId="1"/>
  </si>
  <si>
    <t>競技委員６</t>
    <rPh sb="0" eb="4">
      <t>キョウギイイン</t>
    </rPh>
    <phoneticPr fontId="1"/>
  </si>
  <si>
    <t>A</t>
  </si>
  <si>
    <t>B</t>
  </si>
  <si>
    <t>C</t>
  </si>
  <si>
    <t>D</t>
  </si>
  <si>
    <t>合計人数</t>
    <rPh sb="0" eb="2">
      <t>ゴウケイ</t>
    </rPh>
    <rPh sb="2" eb="4">
      <t>ニンズウ</t>
    </rPh>
    <phoneticPr fontId="1"/>
  </si>
  <si>
    <t>参加費用</t>
    <rPh sb="0" eb="2">
      <t>サンカ</t>
    </rPh>
    <rPh sb="2" eb="4">
      <t>ヒヨウ</t>
    </rPh>
    <phoneticPr fontId="1"/>
  </si>
  <si>
    <t>オンライン</t>
  </si>
  <si>
    <t>色付き部分をコピーして値張り付け</t>
    <rPh sb="0" eb="2">
      <t>イロツ</t>
    </rPh>
    <rPh sb="3" eb="5">
      <t>ブブン</t>
    </rPh>
    <rPh sb="11" eb="12">
      <t>アタイ</t>
    </rPh>
    <rPh sb="12" eb="13">
      <t>ハ</t>
    </rPh>
    <rPh sb="14" eb="15">
      <t>ツ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</si>
  <si>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</si>
  <si>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</si>
  <si>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</si>
  <si>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</si>
  <si>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</si>
  <si>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</si>
  <si>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</si>
  <si>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</si>
  <si>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</si>
  <si>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</si>
  <si>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</si>
  <si>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</si>
  <si>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</si>
  <si>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</si>
  <si>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</si>
  <si>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</si>
  <si>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</si>
  <si>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</si>
  <si>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</si>
  <si>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</si>
  <si>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</si>
  <si>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</si>
  <si>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</si>
  <si>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</si>
  <si>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</si>
  <si>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</si>
  <si>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</si>
  <si>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</si>
  <si>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</si>
  <si>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</si>
  <si>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</si>
  <si>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</si>
  <si>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</si>
  <si>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</si>
  <si>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</si>
  <si>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</si>
  <si>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</si>
  <si>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</si>
  <si>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</si>
  <si>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</si>
  <si>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</si>
  <si>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</si>
  <si>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</si>
  <si>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</si>
  <si>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</si>
  <si>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</si>
  <si>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O-F1</t>
  </si>
  <si>
    <t>O-F0</t>
  </si>
  <si>
    <r>
      <rPr>
        <sz val="12"/>
        <color rgb="FFFF0000"/>
        <rFont val="ＭＳ ゴシック"/>
        <family val="3"/>
        <charset val="128"/>
      </rPr>
      <t>全国珠算競技大会　そろばん　</t>
    </r>
    <r>
      <rPr>
        <sz val="24"/>
        <color rgb="FFFF0000"/>
        <rFont val="ＭＳ ゴシック"/>
        <family val="3"/>
        <charset val="128"/>
      </rPr>
      <t>クリスマスカップ２０２５　選手申込フォーム</t>
    </r>
    <rPh sb="27" eb="29">
      <t>センシュ</t>
    </rPh>
    <phoneticPr fontId="1"/>
  </si>
  <si>
    <t>〒３３０－００５３　埼玉県さいたま市浦和区前地１－１－８
　　　　　　　　　　　そろばん教室ＵＳＡ・サンライズ内
　　　　　　　　　　　　クリスマスカップ２０２５大会事務局
ＴＥＬ．０４８－８８４－１９８８　Ｅメール  xcup@shuzankyokai.jp</t>
    <phoneticPr fontId="1"/>
  </si>
  <si>
    <t>千歳市立桜木小学校</t>
  </si>
  <si>
    <t>学習塾よつば</t>
  </si>
  <si>
    <t>そろばんスタジオＡＣＥ</t>
  </si>
  <si>
    <t>宝泉小学校</t>
    <rPh sb="0" eb="1">
      <t>タカラ</t>
    </rPh>
    <rPh sb="1" eb="2">
      <t>イズミ</t>
    </rPh>
    <rPh sb="2" eb="5">
      <t>ショウガッコウ</t>
    </rPh>
    <phoneticPr fontId="1"/>
  </si>
  <si>
    <t>そろばんスクール友愛</t>
  </si>
  <si>
    <t>椿珠算・きそ学習塾</t>
  </si>
  <si>
    <t>総務省統計局</t>
  </si>
  <si>
    <t>ボードルア</t>
  </si>
  <si>
    <t>Countspace</t>
  </si>
  <si>
    <t>興学社学園</t>
  </si>
  <si>
    <t>戸松珠算塾</t>
  </si>
  <si>
    <t>YOU'I石川</t>
  </si>
  <si>
    <t>木津そろばん教室</t>
  </si>
  <si>
    <t>大阪坂倉速算会清里教場</t>
  </si>
  <si>
    <t>誠励学館西川そろばん塾</t>
  </si>
  <si>
    <t>あんざんファクトリーＮｅｏ</t>
  </si>
  <si>
    <t>府中そろばん教室</t>
  </si>
  <si>
    <t>神谷そろばん教室</t>
  </si>
  <si>
    <t>ニコニコそろばん塾</t>
  </si>
  <si>
    <t>HEISEI SOROBAN ACADEMY</t>
  </si>
  <si>
    <t>奈良　優佑</t>
  </si>
  <si>
    <t>山中　柊璃</t>
  </si>
  <si>
    <t>江藤　翠莉</t>
  </si>
  <si>
    <t>廣瀬　愛菜</t>
  </si>
  <si>
    <t>卜部　暁史</t>
  </si>
  <si>
    <t>袴田　陽詩</t>
  </si>
  <si>
    <t>中村　海仁</t>
  </si>
  <si>
    <t>石塚　蒼己</t>
  </si>
  <si>
    <t>山崎　香乃</t>
  </si>
  <si>
    <t>浅野　礼維</t>
  </si>
  <si>
    <t>吉田　知生</t>
  </si>
  <si>
    <t>河原　大河</t>
  </si>
  <si>
    <t>髙木　康希</t>
  </si>
  <si>
    <t>古久根巧明</t>
  </si>
  <si>
    <t>田中　結彩</t>
  </si>
  <si>
    <t>畠中　郁弥</t>
  </si>
  <si>
    <t>田中　統馬</t>
  </si>
  <si>
    <t>越智　優希</t>
  </si>
  <si>
    <t>川島　圭珠</t>
  </si>
  <si>
    <t>花城　雅忠</t>
  </si>
  <si>
    <t>長田　　然</t>
  </si>
  <si>
    <t>安里　芽生</t>
  </si>
  <si>
    <t>當眞　輝士</t>
  </si>
  <si>
    <t>池亀　壮真</t>
  </si>
  <si>
    <t>塚本　愛海</t>
  </si>
  <si>
    <t>塚本　彩葉</t>
  </si>
  <si>
    <t>波照間咲璃</t>
  </si>
  <si>
    <t>与座　琴羽</t>
  </si>
  <si>
    <t>金城　凪飛</t>
  </si>
  <si>
    <t>濱中天之介</t>
  </si>
  <si>
    <t>進藤　瑠里</t>
  </si>
  <si>
    <t>平野　結衣</t>
  </si>
  <si>
    <t>榎本　優太</t>
    <rPh sb="3" eb="4">
      <t>ユウ</t>
    </rPh>
    <rPh sb="4" eb="5">
      <t>タ</t>
    </rPh>
    <phoneticPr fontId="1"/>
  </si>
  <si>
    <t>福島　惇樹</t>
  </si>
  <si>
    <t>林　　奈々</t>
  </si>
  <si>
    <t>田島　　一</t>
  </si>
  <si>
    <t>酒井英太郎</t>
  </si>
  <si>
    <t>十時　　岳</t>
  </si>
  <si>
    <t>大塚　　結</t>
  </si>
  <si>
    <t>藤井　達暉</t>
  </si>
  <si>
    <t>岡村　来希</t>
  </si>
  <si>
    <t>嶋　　那奈</t>
  </si>
  <si>
    <t>副田　　建</t>
  </si>
  <si>
    <t>船津　乃愛</t>
  </si>
  <si>
    <t>近藤　青葉</t>
  </si>
  <si>
    <t>石塚　遥己</t>
  </si>
  <si>
    <t>中島　　快</t>
  </si>
  <si>
    <t>荒井　翔汰</t>
  </si>
  <si>
    <t>下田　航大</t>
  </si>
  <si>
    <t>北畑　平午</t>
  </si>
  <si>
    <t>竹本凛太郎</t>
  </si>
  <si>
    <t>菊地　由翔</t>
  </si>
  <si>
    <t>青木　玲奈</t>
  </si>
  <si>
    <t>上野　暖真</t>
  </si>
  <si>
    <t>山田　紬愛</t>
  </si>
  <si>
    <t>乾　　湊人</t>
  </si>
  <si>
    <t>西田　茉桜</t>
  </si>
  <si>
    <t>中野　佳歩</t>
  </si>
  <si>
    <t>古賀　夏実</t>
  </si>
  <si>
    <t>菅本　真央</t>
  </si>
  <si>
    <t>國吉　真輔</t>
  </si>
  <si>
    <t>神里　磨依</t>
  </si>
  <si>
    <t>島袋英一郎</t>
  </si>
  <si>
    <t>花城　匡雅</t>
  </si>
  <si>
    <t>森田　彩愛</t>
  </si>
  <si>
    <t>馬場　　楓</t>
  </si>
  <si>
    <t>鈴木　望友</t>
  </si>
  <si>
    <t>諸橋　若奈</t>
  </si>
  <si>
    <t>清水　愛梨</t>
  </si>
  <si>
    <t>松本　愛梨</t>
  </si>
  <si>
    <t>三宅紗也佳</t>
  </si>
  <si>
    <t>大橋　拓斗</t>
  </si>
  <si>
    <t>相澤　織人</t>
  </si>
  <si>
    <t>髙野　志帆</t>
  </si>
  <si>
    <t>武藤　航真</t>
  </si>
  <si>
    <t>椿　　怜奈</t>
  </si>
  <si>
    <t>中沢　優希</t>
  </si>
  <si>
    <t>深田すみ玲</t>
  </si>
  <si>
    <t>杉山　空河</t>
  </si>
  <si>
    <t>金岡　宥磨</t>
  </si>
  <si>
    <t>杉田　優剛</t>
  </si>
  <si>
    <t>小石倉健也</t>
  </si>
  <si>
    <t>畠中　亮輔</t>
  </si>
  <si>
    <t>中野　和佳</t>
  </si>
  <si>
    <t>河口　結愛</t>
  </si>
  <si>
    <t>財満　泰輔</t>
  </si>
  <si>
    <t>山谷　優稀</t>
  </si>
  <si>
    <t>藤川　葵人</t>
  </si>
  <si>
    <t>石風呂　翼</t>
  </si>
  <si>
    <t>菅本真一郎</t>
  </si>
  <si>
    <t>大城　宗和</t>
  </si>
  <si>
    <t>新垣　逢人</t>
  </si>
  <si>
    <t>新里　莉夢</t>
  </si>
  <si>
    <t>安谷屋沙良</t>
  </si>
  <si>
    <t>大城　凛佳</t>
  </si>
  <si>
    <t>チャウダリージャスミート</t>
  </si>
  <si>
    <t>宮城　瑛大</t>
  </si>
  <si>
    <t>比嘉　愛絆</t>
  </si>
  <si>
    <t>与座　心琴</t>
  </si>
  <si>
    <t>名嘉　咲彩</t>
  </si>
  <si>
    <t>嘉数　　亮</t>
  </si>
  <si>
    <t>吉濱　莉愛</t>
  </si>
  <si>
    <t>仲座きらく</t>
  </si>
  <si>
    <t>髙宮城妃晴</t>
  </si>
  <si>
    <t>植田　史也</t>
  </si>
  <si>
    <t>大竹　瑛斗</t>
  </si>
  <si>
    <t>住田　　翔</t>
  </si>
  <si>
    <t>海老原潤希</t>
  </si>
  <si>
    <t>伊藤　佑真</t>
  </si>
  <si>
    <t>中島　里咲</t>
  </si>
  <si>
    <t>永野文美乃</t>
  </si>
  <si>
    <t>谷本　望珠</t>
  </si>
  <si>
    <t>林　　愛乃</t>
  </si>
  <si>
    <t>小田野このん</t>
  </si>
  <si>
    <t>田中　　奏</t>
  </si>
  <si>
    <t>村松　　翔</t>
  </si>
  <si>
    <t>桑原　舞優</t>
  </si>
  <si>
    <t>安保　羽菜</t>
  </si>
  <si>
    <t>杉澤香里菜</t>
  </si>
  <si>
    <t>田中ひかる</t>
  </si>
  <si>
    <t>木原　優音</t>
  </si>
  <si>
    <t>片岡　愛理</t>
  </si>
  <si>
    <t>菅　　夏希</t>
  </si>
  <si>
    <t>島袋　央蘭</t>
  </si>
  <si>
    <t>与座　碧斗</t>
  </si>
  <si>
    <t>KONISHI RAFAEL</t>
  </si>
  <si>
    <t>高橋　知旦</t>
  </si>
  <si>
    <t>岡河　紗菜</t>
  </si>
  <si>
    <t>諸岡　椿紗</t>
  </si>
  <si>
    <t>奈良　英祐</t>
  </si>
  <si>
    <t>小島　佳紀</t>
  </si>
  <si>
    <t>杉本　果稔</t>
  </si>
  <si>
    <t>杉浦和佳奈</t>
  </si>
  <si>
    <t>今庄　結愛</t>
  </si>
  <si>
    <t>清里　一弘</t>
  </si>
  <si>
    <t>谷　彩知代</t>
  </si>
  <si>
    <t>鈴木さくら</t>
  </si>
  <si>
    <t>木原　涼音</t>
  </si>
  <si>
    <t>村　　勇力</t>
  </si>
  <si>
    <t>新里　祐貴</t>
  </si>
  <si>
    <t>長義絵里以</t>
  </si>
  <si>
    <t>島袋羽亜菜</t>
  </si>
  <si>
    <t>高江洲夢月</t>
  </si>
  <si>
    <t>當眞愛美梨</t>
  </si>
  <si>
    <t>山内　彩夏</t>
  </si>
  <si>
    <t>品川莉里佳</t>
  </si>
  <si>
    <t>高橋　　暖</t>
  </si>
  <si>
    <t>高橋　綾奈</t>
  </si>
  <si>
    <t>田中　咲妃</t>
  </si>
  <si>
    <t>飯田　絃人</t>
  </si>
  <si>
    <t>藤本　珠子</t>
  </si>
  <si>
    <t>藤本　眞子</t>
  </si>
  <si>
    <t>平野　百香</t>
  </si>
  <si>
    <t>玉手　理央</t>
  </si>
  <si>
    <t>尾形　　優</t>
  </si>
  <si>
    <t>上山瑛一斗</t>
  </si>
  <si>
    <t>大藏　凪咲</t>
  </si>
  <si>
    <t>三浦　結愛</t>
  </si>
  <si>
    <t>尾形　　駿</t>
  </si>
  <si>
    <t>山田　瑛斗</t>
  </si>
  <si>
    <t>菅原　未理</t>
  </si>
  <si>
    <t>菅原　未礼</t>
  </si>
  <si>
    <t>佐伯　玲奈</t>
  </si>
  <si>
    <t>羽生　聡介</t>
  </si>
  <si>
    <t>羽生　紗季</t>
  </si>
  <si>
    <t>奥山　新大</t>
  </si>
  <si>
    <t>小笠原佳奏</t>
  </si>
  <si>
    <t>石垣　斗理</t>
  </si>
  <si>
    <t>青木　璃空</t>
  </si>
  <si>
    <t>川上　将真</t>
  </si>
  <si>
    <t>濱崎　太雅</t>
  </si>
  <si>
    <t>西　　響生</t>
  </si>
  <si>
    <t>赤城　僚志</t>
  </si>
  <si>
    <t>藤原三咲葵</t>
  </si>
  <si>
    <t>飯島　　柚</t>
  </si>
  <si>
    <t>永吉　実侑</t>
  </si>
  <si>
    <t>柴﨑正太朗</t>
  </si>
  <si>
    <t>堀　　日葵</t>
  </si>
  <si>
    <t>戸田　直弥</t>
  </si>
  <si>
    <t>望月　拓実</t>
  </si>
  <si>
    <t>坪井　結奈</t>
  </si>
  <si>
    <t>久志本来夢</t>
  </si>
  <si>
    <t>逸見　俊翔</t>
  </si>
  <si>
    <t>山本　啓太</t>
  </si>
  <si>
    <t>羽下　陽莉</t>
  </si>
  <si>
    <t>長井　泰助</t>
  </si>
  <si>
    <t>林　　陽翔</t>
  </si>
  <si>
    <t>大里　壮亮</t>
  </si>
  <si>
    <t>本間　心結</t>
  </si>
  <si>
    <t>安達　崇史</t>
  </si>
  <si>
    <t>栗原　栞愛</t>
  </si>
  <si>
    <t>黒川　莉央</t>
  </si>
  <si>
    <t>佐藤　将樹</t>
  </si>
  <si>
    <t>中村　瑠音</t>
  </si>
  <si>
    <t>柳田莉々子</t>
  </si>
  <si>
    <t>渥美　　葵</t>
  </si>
  <si>
    <t>井原　氷翔</t>
  </si>
  <si>
    <t>境　　恵里</t>
  </si>
  <si>
    <t>桑原　和司</t>
  </si>
  <si>
    <t>横山陽茉莉</t>
  </si>
  <si>
    <t>濱崎　裕士</t>
  </si>
  <si>
    <t>部原　もえ</t>
  </si>
  <si>
    <t>佐藤　　旭</t>
  </si>
  <si>
    <t>小谷　春馬</t>
  </si>
  <si>
    <t>入江月凛禾</t>
  </si>
  <si>
    <t>黒川　碩斗</t>
  </si>
  <si>
    <t>塚越　　椿</t>
  </si>
  <si>
    <t>堀　　日翔</t>
  </si>
  <si>
    <t>吉川　友悠</t>
  </si>
  <si>
    <t>坂野　蒼太</t>
  </si>
  <si>
    <t>水元　海翔</t>
  </si>
  <si>
    <t>土屋　文人</t>
  </si>
  <si>
    <t>長　亜莉沙</t>
  </si>
  <si>
    <t>新井陽南子</t>
  </si>
  <si>
    <t>小林　　響</t>
  </si>
  <si>
    <t>永山　結愛</t>
  </si>
  <si>
    <t>西野　航生</t>
  </si>
  <si>
    <t>坂本　有輝</t>
  </si>
  <si>
    <t>須田隆一郎</t>
  </si>
  <si>
    <t>飯島　　岳</t>
  </si>
  <si>
    <t>坪井　　誉</t>
  </si>
  <si>
    <t>篠原　果歩</t>
  </si>
  <si>
    <t>杉　　知磨</t>
  </si>
  <si>
    <t>清原　　梢</t>
  </si>
  <si>
    <t>小野　遥斗</t>
  </si>
  <si>
    <t>逸見　優香</t>
  </si>
  <si>
    <t>石原　美鈴</t>
  </si>
  <si>
    <t>芦田　彩香</t>
  </si>
  <si>
    <t>雨子　由依</t>
  </si>
  <si>
    <t>本橋　希空</t>
  </si>
  <si>
    <t>大木　真幌</t>
  </si>
  <si>
    <t>渡邊　　航</t>
  </si>
  <si>
    <t>中村　來夢</t>
  </si>
  <si>
    <t>徳山　巧真</t>
  </si>
  <si>
    <t>柴山　暖彩</t>
  </si>
  <si>
    <t>堀　　志絵</t>
  </si>
  <si>
    <t>田中彩友美</t>
  </si>
  <si>
    <t>上西美知花</t>
  </si>
  <si>
    <t>冨田　郁弥</t>
  </si>
  <si>
    <t>望月　美緒</t>
  </si>
  <si>
    <t>柴山ひまり</t>
  </si>
  <si>
    <t>富永　潤斌</t>
  </si>
  <si>
    <t>堀　　栞菜</t>
  </si>
  <si>
    <t>瓦吹　優文</t>
  </si>
  <si>
    <t>橋本　繕資</t>
  </si>
  <si>
    <t>馬場　　瑞</t>
  </si>
  <si>
    <t>村吉　　常</t>
  </si>
  <si>
    <t>飯塚　結衣</t>
  </si>
  <si>
    <t>楢岡　健司</t>
  </si>
  <si>
    <t>田島　由唯</t>
  </si>
  <si>
    <t>萩谷　理恵</t>
  </si>
  <si>
    <t>薛　　俊豪</t>
  </si>
  <si>
    <t>宍戸　紗菜</t>
  </si>
  <si>
    <t>釜谷　紗永</t>
  </si>
  <si>
    <t>中嶋　侑汰</t>
  </si>
  <si>
    <t>長井　隼吾</t>
  </si>
  <si>
    <t>稲津すみれ</t>
  </si>
  <si>
    <t>渡辺　莉花</t>
  </si>
  <si>
    <t>西川　克崚</t>
  </si>
  <si>
    <t>渡邉満奈美</t>
  </si>
  <si>
    <t>松田　悠花</t>
  </si>
  <si>
    <t>野田　夏帆</t>
  </si>
  <si>
    <t>野田　悠人</t>
  </si>
  <si>
    <t>菊池　一孝</t>
  </si>
  <si>
    <t>佐藤　大介</t>
  </si>
  <si>
    <t>森山　　怜</t>
  </si>
  <si>
    <t>神奴つむぎ</t>
  </si>
  <si>
    <t>中村日詠里</t>
  </si>
  <si>
    <t>井手　紘汰</t>
  </si>
  <si>
    <t>山岸　紀隆</t>
  </si>
  <si>
    <t>山岸　果紀</t>
  </si>
  <si>
    <t>田村美智佳</t>
  </si>
  <si>
    <t>植木　祥平</t>
  </si>
  <si>
    <t>宮崎　　耀</t>
  </si>
  <si>
    <t>舞田　琉人</t>
  </si>
  <si>
    <t>鈴木　希実</t>
  </si>
  <si>
    <t>岩垂　奈和</t>
  </si>
  <si>
    <t>江良　拓真</t>
  </si>
  <si>
    <t>狩野　千尋</t>
  </si>
  <si>
    <t>加藤　祐子</t>
  </si>
  <si>
    <t>長友陽万莉</t>
  </si>
  <si>
    <t>松本　倫弥</t>
  </si>
  <si>
    <t>田中　　凌</t>
  </si>
  <si>
    <t>毛利　　健</t>
  </si>
  <si>
    <t>堀　　瑛司</t>
  </si>
  <si>
    <t>安藤　光寿</t>
  </si>
  <si>
    <t>久保田　郁</t>
  </si>
  <si>
    <t>美濃部碧昌</t>
  </si>
  <si>
    <t>五井　千聡</t>
  </si>
  <si>
    <t>ファム　フク　カン</t>
  </si>
  <si>
    <t>山下　真央</t>
  </si>
  <si>
    <t>岩本　　礼</t>
  </si>
  <si>
    <t>五十嵐雄星</t>
  </si>
  <si>
    <t>佐野　瑛進</t>
  </si>
  <si>
    <t>松本　啓翔</t>
  </si>
  <si>
    <t>髙橋愛万音</t>
  </si>
  <si>
    <t>青山　慶大</t>
  </si>
  <si>
    <t>髙橋一武樹</t>
  </si>
  <si>
    <t>藤村　　結</t>
  </si>
  <si>
    <t>坪田　拓弥</t>
  </si>
  <si>
    <t>篠田　篤宏</t>
  </si>
  <si>
    <t>中田　英杜</t>
  </si>
  <si>
    <t>渡邉紗衣子</t>
  </si>
  <si>
    <t>中田　凱仁</t>
  </si>
  <si>
    <t>髙橋　賢司</t>
  </si>
  <si>
    <t>岡田　修弥</t>
  </si>
  <si>
    <t>古久根快成</t>
  </si>
  <si>
    <t>岡田　紗和</t>
  </si>
  <si>
    <t>妹尾　光流</t>
  </si>
  <si>
    <t>藤井　寿羽</t>
  </si>
  <si>
    <t>桒原　叶歩</t>
  </si>
  <si>
    <t>阪本　崇眞</t>
  </si>
  <si>
    <t>戸松　圭吾</t>
  </si>
  <si>
    <t>飯田　悠人</t>
  </si>
  <si>
    <t>戸松　樹希</t>
  </si>
  <si>
    <t>豊田　　碧</t>
  </si>
  <si>
    <t>生綿優衣香</t>
  </si>
  <si>
    <t>増田蓮太郎</t>
  </si>
  <si>
    <t>野崎　真衣</t>
  </si>
  <si>
    <t>野崎真之介</t>
  </si>
  <si>
    <t>田中　花鈴</t>
  </si>
  <si>
    <t>洪　　瑞希</t>
  </si>
  <si>
    <t>松原　咲恵</t>
  </si>
  <si>
    <t>東迫　美名</t>
  </si>
  <si>
    <t>古川　煌晟</t>
  </si>
  <si>
    <t>中尾　美咲</t>
  </si>
  <si>
    <t>堤　　　月</t>
  </si>
  <si>
    <t>岡本　拓真</t>
  </si>
  <si>
    <t>山下　奏奈</t>
  </si>
  <si>
    <t>庄　アンナ</t>
  </si>
  <si>
    <t>西上　　諒</t>
  </si>
  <si>
    <t>山本　凰太</t>
  </si>
  <si>
    <t>松尾　実栞</t>
    <rPh sb="0" eb="2">
      <t>マツオ</t>
    </rPh>
    <rPh sb="3" eb="4">
      <t>ミ</t>
    </rPh>
    <rPh sb="4" eb="5">
      <t>シオリ</t>
    </rPh>
    <phoneticPr fontId="1"/>
  </si>
  <si>
    <t>一條珠算塾</t>
    <phoneticPr fontId="1"/>
  </si>
  <si>
    <t>伊藤　みな</t>
    <phoneticPr fontId="1"/>
  </si>
  <si>
    <t>白壁　　律</t>
    <phoneticPr fontId="1"/>
  </si>
  <si>
    <r>
      <rPr>
        <sz val="3"/>
        <rFont val="ＭＳ ゴシック"/>
        <family val="3"/>
        <charset val="128"/>
      </rPr>
      <t xml:space="preserve">
</t>
    </r>
    <r>
      <rPr>
        <sz val="10.5"/>
        <rFont val="ＭＳ ゴシック"/>
        <family val="3"/>
        <charset val="128"/>
      </rPr>
      <t xml:space="preserve">■お申し込みいただいても、会場の定員等の状況により受け付けられない場合があります。選手の皆様にも、参加が確定したわけではない旨、お伝えください。
■参加費用の振込は、申込確定後にお願いします。上記の通り人数調整を行う場合がありますので、１１月１５日までに確定メールをお送りします。
■１１月１５日までにメールが届かない場合は、お電話でご連絡ください（０４８－８８４－１９８８）。
■クラスを間違えて申込むと、全参加者の全成績に影響します。運営側では確認できません。Ｆ０かＦ１か、改めてご確認をお願いします。
■同点同位ですが、選手番号が若い方が上に表示されます。団体決勝の際も番号が若い方がメンバーとなりますので、踏まえた上でお申し込みください。
■参加回数は初参加者が『１』で、今年を含め、最大『２６』となります。昨年までの記念誌、及びこのファイルの右方セルで確認して入力してください。
■コメント欄は必ず入力してください。抜けがある場合は、申込受付ができない場合があります。
■クラス、部門、参加回数は半角で入力してください。
■学年は全角（年長、小１）、年齢は１桁の場合は全角、２桁の場合は半角＋才（２才、23才）で入力してください。
　大学生以上は学年でも年齢でも構いません（大５、院１、専２、16才）。
</t>
    </r>
    <rPh sb="75" eb="79">
      <t>サンカヒヨウ</t>
    </rPh>
    <rPh sb="80" eb="81">
      <t>フ</t>
    </rPh>
    <rPh sb="81" eb="82">
      <t>コ</t>
    </rPh>
    <rPh sb="84" eb="86">
      <t>モウシコミ</t>
    </rPh>
    <rPh sb="86" eb="89">
      <t>カクテイゴ</t>
    </rPh>
    <rPh sb="91" eb="92">
      <t>ネガ</t>
    </rPh>
    <rPh sb="97" eb="99">
      <t>ジョウキ</t>
    </rPh>
    <rPh sb="100" eb="101">
      <t>トオ</t>
    </rPh>
    <rPh sb="102" eb="106">
      <t>ニンズウチョウセイ</t>
    </rPh>
    <rPh sb="107" eb="108">
      <t>オコナ</t>
    </rPh>
    <rPh sb="109" eb="111">
      <t>バアイ</t>
    </rPh>
    <rPh sb="121" eb="122">
      <t>ガツ</t>
    </rPh>
    <rPh sb="124" eb="125">
      <t>ニチ</t>
    </rPh>
    <rPh sb="128" eb="130">
      <t>カクテイ</t>
    </rPh>
    <rPh sb="135" eb="136">
      <t>オク</t>
    </rPh>
    <rPh sb="145" eb="146">
      <t>ガツ</t>
    </rPh>
    <rPh sb="148" eb="149">
      <t>ニチ</t>
    </rPh>
    <rPh sb="156" eb="157">
      <t>トド</t>
    </rPh>
    <rPh sb="160" eb="162">
      <t>バアイ</t>
    </rPh>
    <rPh sb="165" eb="167">
      <t>デンワ</t>
    </rPh>
    <rPh sb="169" eb="171">
      <t>レンラク</t>
    </rPh>
    <rPh sb="341" eb="343">
      <t>コトシ</t>
    </rPh>
    <rPh sb="344" eb="345">
      <t>フク</t>
    </rPh>
    <rPh sb="446" eb="448">
      <t>ブモン</t>
    </rPh>
    <rPh sb="449" eb="453">
      <t>サンカカイスウ</t>
    </rPh>
    <rPh sb="454" eb="456">
      <t>ハンカク</t>
    </rPh>
    <rPh sb="457" eb="459">
      <t>ニュウリョク</t>
    </rPh>
    <rPh sb="468" eb="470">
      <t>ガクネン</t>
    </rPh>
    <rPh sb="471" eb="473">
      <t>ゼンカク</t>
    </rPh>
    <rPh sb="474" eb="476">
      <t>ネンチョウ</t>
    </rPh>
    <rPh sb="477" eb="478">
      <t>ショウ</t>
    </rPh>
    <rPh sb="481" eb="483">
      <t>ネンレイ</t>
    </rPh>
    <rPh sb="485" eb="486">
      <t>ケタ</t>
    </rPh>
    <rPh sb="487" eb="489">
      <t>バアイ</t>
    </rPh>
    <rPh sb="490" eb="492">
      <t>ゼンカク</t>
    </rPh>
    <rPh sb="494" eb="495">
      <t>ケタ</t>
    </rPh>
    <rPh sb="496" eb="498">
      <t>バアイ</t>
    </rPh>
    <rPh sb="499" eb="501">
      <t>ハンカク</t>
    </rPh>
    <rPh sb="502" eb="503">
      <t>サイ</t>
    </rPh>
    <rPh sb="505" eb="506">
      <t>サイ</t>
    </rPh>
    <rPh sb="509" eb="510">
      <t>サイ</t>
    </rPh>
    <rPh sb="512" eb="514">
      <t>ニュウリョク</t>
    </rPh>
    <rPh sb="523" eb="529">
      <t>ダイガク</t>
    </rPh>
    <rPh sb="529" eb="531">
      <t>ガクネン</t>
    </rPh>
    <rPh sb="554" eb="555">
      <t>サイカマ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</si>
</sst>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[&lt;=999]000;[&lt;=9999]000\-00;000\-0000"/>
  </numFmts>
  <fonts count="4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theme="0"/>
      <name val="ＭＳ ゴシック"/>
      <family val="3"/>
      <charset val="128"/>
    </font>
    <font>
      <sz val="22"/>
      <color rgb="FFFFFF0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24"/>
      <color rgb="FFFF0000"/>
      <name val="ＭＳ ゴシック"/>
      <family val="3"/>
      <charset val="128"/>
    </font>
    <font>
      <u/>
      <sz val="24"/>
      <color theme="10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/>
      <sz val="24"/>
      <color theme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20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.5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20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b/>
      <sz val="28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3"/>
      <name val="ＭＳ ゴシック"/>
      <family val="3"/>
      <charset val="128"/>
    </font>
    <font>
      <b/>
      <sz val="26"/>
      <color rgb="FFFFFF00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4"/>
      <color theme="0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22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180402"/>
        <bgColor indexed="64"/>
      </patternFill>
    </fill>
    <fill>
      <patternFill patternType="solid">
        <fgColor rgb="FFFFCC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2" fillId="2" borderId="0" xfId="1" applyFill="1" applyBorder="1" applyAlignment="1" applyProtection="1">
      <alignment vertical="center" shrinkToFit="1"/>
    </xf>
    <xf numFmtId="0" fontId="9" fillId="5" borderId="1" xfId="0" applyFont="1" applyFill="1" applyBorder="1" applyAlignment="1" applyProtection="1">
      <alignment horizontal="center" vertical="center" shrinkToFit="1"/>
      <protection locked="0"/>
    </xf>
    <xf numFmtId="0" fontId="4" fillId="5" borderId="1" xfId="0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0" fontId="2" fillId="2" borderId="0" xfId="1" applyFill="1" applyBorder="1" applyAlignment="1" applyProtection="1">
      <alignment horizontal="left" vertical="center" shrinkToFit="1"/>
    </xf>
    <xf numFmtId="0" fontId="0" fillId="0" borderId="0" xfId="0" applyAlignment="1">
      <alignment horizontal="left" vertical="center"/>
    </xf>
    <xf numFmtId="0" fontId="26" fillId="5" borderId="1" xfId="0" applyFont="1" applyFill="1" applyBorder="1" applyAlignment="1" applyProtection="1">
      <alignment horizontal="center" vertical="center" shrinkToFit="1"/>
      <protection locked="0"/>
    </xf>
    <xf numFmtId="0" fontId="10" fillId="5" borderId="1" xfId="0" applyFont="1" applyFill="1" applyBorder="1" applyAlignment="1" applyProtection="1">
      <alignment horizontal="center" vertical="center" shrinkToFit="1"/>
      <protection locked="0"/>
    </xf>
    <xf numFmtId="0" fontId="26" fillId="5" borderId="6" xfId="0" applyFont="1" applyFill="1" applyBorder="1" applyAlignment="1" applyProtection="1">
      <alignment horizontal="center" vertical="center" shrinkToFit="1"/>
      <protection locked="0"/>
    </xf>
    <xf numFmtId="0" fontId="10" fillId="5" borderId="32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 shrinkToFit="1"/>
    </xf>
    <xf numFmtId="0" fontId="4" fillId="7" borderId="11" xfId="0" applyFont="1" applyFill="1" applyBorder="1" applyAlignment="1">
      <alignment horizontal="right" vertical="center" shrinkToFit="1"/>
    </xf>
    <xf numFmtId="6" fontId="26" fillId="2" borderId="0" xfId="0" applyNumberFormat="1" applyFont="1" applyFill="1" applyAlignment="1">
      <alignment vertical="center" shrinkToFit="1"/>
    </xf>
    <xf numFmtId="0" fontId="26" fillId="2" borderId="0" xfId="0" applyFont="1" applyFill="1" applyAlignment="1">
      <alignment vertical="center" shrinkToFit="1"/>
    </xf>
    <xf numFmtId="0" fontId="15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left" vertical="distributed" wrapText="1" shrinkToFit="1"/>
    </xf>
    <xf numFmtId="0" fontId="7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10" borderId="32" xfId="0" applyFont="1" applyFill="1" applyBorder="1" applyAlignment="1">
      <alignment horizontal="center" vertical="center" shrinkToFit="1"/>
    </xf>
    <xf numFmtId="0" fontId="7" fillId="10" borderId="6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shrinkToFit="1"/>
    </xf>
    <xf numFmtId="0" fontId="24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distributed" wrapText="1" shrinkToFit="1"/>
    </xf>
    <xf numFmtId="0" fontId="7" fillId="2" borderId="0" xfId="0" applyFont="1" applyFill="1" applyAlignment="1">
      <alignment horizontal="left" vertical="distributed" wrapText="1" shrinkToFit="1"/>
    </xf>
    <xf numFmtId="0" fontId="6" fillId="2" borderId="0" xfId="0" applyFont="1" applyFill="1" applyAlignment="1">
      <alignment vertical="center" shrinkToFit="1"/>
    </xf>
    <xf numFmtId="0" fontId="7" fillId="10" borderId="1" xfId="0" applyFont="1" applyFill="1" applyBorder="1" applyAlignment="1">
      <alignment vertical="center" shrinkToFit="1"/>
    </xf>
    <xf numFmtId="0" fontId="31" fillId="2" borderId="0" xfId="0" applyFont="1" applyFill="1" applyAlignment="1">
      <alignment horizont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/>
    </xf>
    <xf numFmtId="0" fontId="7" fillId="10" borderId="19" xfId="0" applyFont="1" applyFill="1" applyBorder="1" applyAlignment="1">
      <alignment horizontal="center" vertical="center" shrinkToFit="1"/>
    </xf>
    <xf numFmtId="0" fontId="7" fillId="10" borderId="17" xfId="0" applyFont="1" applyFill="1" applyBorder="1" applyAlignment="1">
      <alignment horizontal="center" vertical="center" shrinkToFit="1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shrinkToFit="1"/>
    </xf>
    <xf numFmtId="0" fontId="2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35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2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0" fontId="36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left" vertical="center" wrapText="1" shrinkToFit="1"/>
    </xf>
    <xf numFmtId="0" fontId="22" fillId="2" borderId="0" xfId="0" applyFont="1" applyFill="1" applyAlignment="1">
      <alignment horizontal="left" vertical="center" wrapText="1" shrinkToFit="1"/>
    </xf>
    <xf numFmtId="0" fontId="22" fillId="2" borderId="0" xfId="0" applyFont="1" applyFill="1" applyAlignment="1">
      <alignment horizontal="left" vertical="center" shrinkToFit="1"/>
    </xf>
    <xf numFmtId="0" fontId="3" fillId="6" borderId="17" xfId="0" applyFont="1" applyFill="1" applyBorder="1" applyAlignment="1">
      <alignment horizontal="center" vertical="center" shrinkToFit="1"/>
    </xf>
    <xf numFmtId="0" fontId="3" fillId="6" borderId="18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shrinkToFit="1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40" fillId="14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 shrinkToFit="1"/>
    </xf>
    <xf numFmtId="0" fontId="10" fillId="15" borderId="0" xfId="0" applyFont="1" applyFill="1" applyAlignment="1">
      <alignment horizontal="center" vertical="center" shrinkToFit="1"/>
    </xf>
    <xf numFmtId="0" fontId="10" fillId="16" borderId="0" xfId="0" applyFont="1" applyFill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0" fontId="10" fillId="7" borderId="0" xfId="0" applyFont="1" applyFill="1" applyAlignment="1">
      <alignment horizontal="center" vertical="center" shrinkToFit="1"/>
    </xf>
    <xf numFmtId="0" fontId="39" fillId="17" borderId="0" xfId="0" applyFont="1" applyFill="1" applyAlignment="1">
      <alignment horizontal="center" vertical="center"/>
    </xf>
    <xf numFmtId="0" fontId="39" fillId="18" borderId="0" xfId="0" applyFont="1" applyFill="1" applyAlignment="1">
      <alignment horizontal="center" vertical="center"/>
    </xf>
    <xf numFmtId="0" fontId="40" fillId="19" borderId="0" xfId="0" applyFont="1" applyFill="1" applyAlignment="1">
      <alignment horizontal="center" vertical="center"/>
    </xf>
    <xf numFmtId="0" fontId="7" fillId="13" borderId="1" xfId="0" applyFont="1" applyFill="1" applyBorder="1" applyAlignment="1">
      <alignment horizontal="center" vertical="center" shrinkToFit="1"/>
    </xf>
    <xf numFmtId="0" fontId="39" fillId="8" borderId="1" xfId="0" applyFont="1" applyFill="1" applyBorder="1" applyAlignment="1">
      <alignment horizontal="center" vertical="center" shrinkToFit="1"/>
    </xf>
    <xf numFmtId="0" fontId="39" fillId="20" borderId="1" xfId="0" applyFont="1" applyFill="1" applyBorder="1" applyAlignment="1">
      <alignment horizontal="center" vertical="center" shrinkToFit="1"/>
    </xf>
    <xf numFmtId="0" fontId="39" fillId="20" borderId="5" xfId="0" applyFont="1" applyFill="1" applyBorder="1" applyAlignment="1">
      <alignment horizontal="center" vertical="center" shrinkToFit="1"/>
    </xf>
    <xf numFmtId="0" fontId="39" fillId="20" borderId="10" xfId="0" applyFont="1" applyFill="1" applyBorder="1" applyAlignment="1">
      <alignment horizontal="center" vertical="center" shrinkToFit="1"/>
    </xf>
    <xf numFmtId="0" fontId="39" fillId="20" borderId="6" xfId="0" applyFont="1" applyFill="1" applyBorder="1" applyAlignment="1">
      <alignment horizontal="center" vertical="center" shrinkToFit="1"/>
    </xf>
    <xf numFmtId="0" fontId="17" fillId="20" borderId="6" xfId="0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center" vertical="center" shrinkToFit="1"/>
    </xf>
    <xf numFmtId="0" fontId="10" fillId="4" borderId="10" xfId="0" applyFont="1" applyFill="1" applyBorder="1" applyAlignment="1">
      <alignment horizontal="center" vertical="center" shrinkToFit="1"/>
    </xf>
    <xf numFmtId="0" fontId="17" fillId="8" borderId="0" xfId="0" applyFont="1" applyFill="1" applyAlignment="1">
      <alignment horizontal="center" vertical="center" shrinkToFit="1"/>
    </xf>
    <xf numFmtId="0" fontId="39" fillId="3" borderId="1" xfId="0" applyFont="1" applyFill="1" applyBorder="1" applyAlignment="1">
      <alignment horizontal="center" vertical="center"/>
    </xf>
    <xf numFmtId="0" fontId="40" fillId="14" borderId="1" xfId="0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horizontal="center" vertical="center" shrinkToFit="1"/>
    </xf>
    <xf numFmtId="0" fontId="41" fillId="15" borderId="5" xfId="0" applyFont="1" applyFill="1" applyBorder="1" applyAlignment="1">
      <alignment horizontal="center" vertical="center" shrinkToFit="1"/>
    </xf>
    <xf numFmtId="0" fontId="41" fillId="15" borderId="10" xfId="0" applyFont="1" applyFill="1" applyBorder="1" applyAlignment="1">
      <alignment horizontal="center" vertical="center" shrinkToFit="1"/>
    </xf>
    <xf numFmtId="0" fontId="41" fillId="15" borderId="6" xfId="0" applyFont="1" applyFill="1" applyBorder="1" applyAlignment="1">
      <alignment horizontal="center" vertical="center" shrinkToFit="1"/>
    </xf>
    <xf numFmtId="0" fontId="41" fillId="16" borderId="5" xfId="0" applyFont="1" applyFill="1" applyBorder="1" applyAlignment="1">
      <alignment horizontal="center" vertical="center" shrinkToFit="1"/>
    </xf>
    <xf numFmtId="0" fontId="41" fillId="16" borderId="10" xfId="0" applyFont="1" applyFill="1" applyBorder="1" applyAlignment="1">
      <alignment horizontal="center" vertical="center" shrinkToFit="1"/>
    </xf>
    <xf numFmtId="0" fontId="41" fillId="16" borderId="6" xfId="0" applyFont="1" applyFill="1" applyBorder="1" applyAlignment="1">
      <alignment horizontal="center" vertical="center" shrinkToFit="1"/>
    </xf>
    <xf numFmtId="0" fontId="41" fillId="4" borderId="5" xfId="0" applyFont="1" applyFill="1" applyBorder="1" applyAlignment="1">
      <alignment horizontal="center" vertical="center" shrinkToFit="1"/>
    </xf>
    <xf numFmtId="0" fontId="41" fillId="4" borderId="10" xfId="0" applyFont="1" applyFill="1" applyBorder="1" applyAlignment="1">
      <alignment horizontal="center" vertical="center" shrinkToFit="1"/>
    </xf>
    <xf numFmtId="0" fontId="41" fillId="7" borderId="5" xfId="0" applyFont="1" applyFill="1" applyBorder="1" applyAlignment="1">
      <alignment horizontal="center" vertical="center" shrinkToFit="1"/>
    </xf>
    <xf numFmtId="0" fontId="41" fillId="7" borderId="10" xfId="0" applyFont="1" applyFill="1" applyBorder="1" applyAlignment="1">
      <alignment horizontal="center" vertical="center" shrinkToFit="1"/>
    </xf>
    <xf numFmtId="0" fontId="10" fillId="7" borderId="1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shrinkToFit="1"/>
    </xf>
    <xf numFmtId="0" fontId="40" fillId="17" borderId="1" xfId="0" applyFont="1" applyFill="1" applyBorder="1" applyAlignment="1">
      <alignment horizontal="center" vertical="center"/>
    </xf>
    <xf numFmtId="0" fontId="40" fillId="18" borderId="1" xfId="0" applyFont="1" applyFill="1" applyBorder="1" applyAlignment="1">
      <alignment horizontal="center" vertical="center"/>
    </xf>
    <xf numFmtId="0" fontId="40" fillId="19" borderId="1" xfId="0" applyFont="1" applyFill="1" applyBorder="1" applyAlignment="1">
      <alignment horizontal="center" vertical="center"/>
    </xf>
    <xf numFmtId="0" fontId="41" fillId="7" borderId="8" xfId="0" applyFont="1" applyFill="1" applyBorder="1" applyAlignment="1">
      <alignment horizontal="center" vertical="center" shrinkToFit="1"/>
    </xf>
    <xf numFmtId="0" fontId="41" fillId="7" borderId="0" xfId="0" applyFont="1" applyFill="1" applyAlignment="1">
      <alignment horizontal="center" vertical="center" shrinkToFit="1"/>
    </xf>
    <xf numFmtId="49" fontId="20" fillId="7" borderId="0" xfId="0" applyNumberFormat="1" applyFont="1" applyFill="1" applyAlignment="1">
      <alignment horizontal="center" vertical="center" shrinkToFit="1"/>
    </xf>
    <xf numFmtId="0" fontId="41" fillId="7" borderId="15" xfId="0" applyFont="1" applyFill="1" applyBorder="1" applyAlignment="1">
      <alignment horizontal="center" vertical="center" shrinkToFit="1"/>
    </xf>
    <xf numFmtId="49" fontId="20" fillId="7" borderId="9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1" borderId="0" xfId="0" applyFill="1" applyAlignment="1">
      <alignment horizontal="center" vertical="center" shrinkToFit="1"/>
    </xf>
    <xf numFmtId="0" fontId="0" fillId="21" borderId="0" xfId="0" applyFill="1" applyAlignment="1">
      <alignment vertical="center" shrinkToFit="1"/>
    </xf>
    <xf numFmtId="5" fontId="0" fillId="21" borderId="0" xfId="0" applyNumberFormat="1" applyFill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3" fillId="5" borderId="5" xfId="0" applyFont="1" applyFill="1" applyBorder="1" applyAlignment="1" applyProtection="1">
      <alignment horizontal="center" vertical="center" shrinkToFit="1"/>
      <protection locked="0"/>
    </xf>
    <xf numFmtId="0" fontId="3" fillId="5" borderId="10" xfId="0" applyFont="1" applyFill="1" applyBorder="1" applyAlignment="1" applyProtection="1">
      <alignment horizontal="center" vertical="center" shrinkToFit="1"/>
      <protection locked="0"/>
    </xf>
    <xf numFmtId="0" fontId="3" fillId="5" borderId="6" xfId="0" applyFont="1" applyFill="1" applyBorder="1" applyAlignment="1" applyProtection="1">
      <alignment horizontal="center" vertical="center" shrinkToFit="1"/>
      <protection locked="0"/>
    </xf>
    <xf numFmtId="0" fontId="3" fillId="4" borderId="17" xfId="0" applyFont="1" applyFill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 shrinkToFit="1"/>
    </xf>
    <xf numFmtId="0" fontId="4" fillId="12" borderId="17" xfId="0" applyFont="1" applyFill="1" applyBorder="1" applyAlignment="1">
      <alignment horizontal="center" vertical="center" shrinkToFit="1"/>
    </xf>
    <xf numFmtId="0" fontId="4" fillId="12" borderId="18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32" fillId="2" borderId="0" xfId="0" applyFont="1" applyFill="1" applyAlignment="1">
      <alignment horizontal="left" vertical="top" wrapText="1"/>
    </xf>
    <xf numFmtId="0" fontId="29" fillId="3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2" fillId="2" borderId="0" xfId="0" applyFont="1" applyFill="1" applyAlignment="1">
      <alignment horizontal="left" wrapText="1"/>
    </xf>
    <xf numFmtId="0" fontId="3" fillId="6" borderId="17" xfId="0" applyFont="1" applyFill="1" applyBorder="1" applyAlignment="1">
      <alignment horizontal="center" vertical="center" wrapText="1" shrinkToFit="1"/>
    </xf>
    <xf numFmtId="0" fontId="3" fillId="6" borderId="18" xfId="0" applyFont="1" applyFill="1" applyBorder="1" applyAlignment="1">
      <alignment horizontal="center" vertical="center" wrapText="1" shrinkToFit="1"/>
    </xf>
    <xf numFmtId="0" fontId="29" fillId="3" borderId="17" xfId="0" applyFont="1" applyFill="1" applyBorder="1" applyAlignment="1">
      <alignment horizontal="center" vertical="center" shrinkToFit="1"/>
    </xf>
    <xf numFmtId="0" fontId="29" fillId="3" borderId="18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 shrinkToFit="1"/>
    </xf>
    <xf numFmtId="0" fontId="7" fillId="10" borderId="0" xfId="0" applyFont="1" applyFill="1" applyAlignment="1">
      <alignment horizontal="center" vertical="center" shrinkToFit="1"/>
    </xf>
    <xf numFmtId="0" fontId="5" fillId="11" borderId="5" xfId="0" applyFont="1" applyFill="1" applyBorder="1" applyAlignment="1">
      <alignment horizontal="center" vertical="center" shrinkToFit="1"/>
    </xf>
    <xf numFmtId="0" fontId="5" fillId="11" borderId="6" xfId="0" applyFont="1" applyFill="1" applyBorder="1" applyAlignment="1">
      <alignment horizontal="center" vertical="center" shrinkToFit="1"/>
    </xf>
    <xf numFmtId="0" fontId="32" fillId="6" borderId="5" xfId="0" applyFont="1" applyFill="1" applyBorder="1" applyAlignment="1">
      <alignment horizontal="center" vertical="center" shrinkToFit="1"/>
    </xf>
    <xf numFmtId="0" fontId="32" fillId="6" borderId="10" xfId="0" applyFont="1" applyFill="1" applyBorder="1" applyAlignment="1">
      <alignment horizontal="center" vertical="center" shrinkToFit="1"/>
    </xf>
    <xf numFmtId="0" fontId="32" fillId="6" borderId="6" xfId="0" applyFont="1" applyFill="1" applyBorder="1" applyAlignment="1">
      <alignment horizontal="center" vertical="center" shrinkToFit="1"/>
    </xf>
    <xf numFmtId="0" fontId="3" fillId="11" borderId="17" xfId="0" applyFont="1" applyFill="1" applyBorder="1" applyAlignment="1">
      <alignment horizontal="center" vertical="center" shrinkToFit="1"/>
    </xf>
    <xf numFmtId="0" fontId="3" fillId="11" borderId="18" xfId="0" applyFont="1" applyFill="1" applyBorder="1" applyAlignment="1">
      <alignment horizontal="center" vertical="center" shrinkToFit="1"/>
    </xf>
    <xf numFmtId="0" fontId="38" fillId="3" borderId="17" xfId="0" applyFont="1" applyFill="1" applyBorder="1" applyAlignment="1">
      <alignment horizontal="center" vertical="center" shrinkToFit="1"/>
    </xf>
    <xf numFmtId="0" fontId="38" fillId="3" borderId="16" xfId="0" applyFont="1" applyFill="1" applyBorder="1" applyAlignment="1">
      <alignment horizontal="center" vertical="center" shrinkToFit="1"/>
    </xf>
    <xf numFmtId="0" fontId="38" fillId="3" borderId="18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 shrinkToFit="1"/>
    </xf>
    <xf numFmtId="0" fontId="34" fillId="3" borderId="1" xfId="0" applyFont="1" applyFill="1" applyBorder="1" applyAlignment="1">
      <alignment horizontal="center" vertical="center" shrinkToFit="1"/>
    </xf>
    <xf numFmtId="0" fontId="27" fillId="2" borderId="0" xfId="0" applyFont="1" applyFill="1" applyAlignment="1">
      <alignment horizontal="left" vertical="center" wrapText="1" shrinkToFit="1"/>
    </xf>
    <xf numFmtId="0" fontId="27" fillId="2" borderId="0" xfId="0" applyFont="1" applyFill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wrapText="1" shrinkToFit="1"/>
    </xf>
    <xf numFmtId="0" fontId="6" fillId="5" borderId="5" xfId="0" applyFont="1" applyFill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 applyProtection="1">
      <alignment horizontal="center" vertical="center" shrinkToFit="1"/>
      <protection locked="0"/>
    </xf>
    <xf numFmtId="0" fontId="7" fillId="10" borderId="5" xfId="0" applyFont="1" applyFill="1" applyBorder="1" applyAlignment="1">
      <alignment horizontal="center" vertical="center" shrinkToFit="1"/>
    </xf>
    <xf numFmtId="0" fontId="7" fillId="10" borderId="10" xfId="0" applyFont="1" applyFill="1" applyBorder="1" applyAlignment="1">
      <alignment horizontal="center" vertical="center" shrinkToFit="1"/>
    </xf>
    <xf numFmtId="0" fontId="7" fillId="10" borderId="15" xfId="0" applyFont="1" applyFill="1" applyBorder="1" applyAlignment="1">
      <alignment horizontal="center" vertical="center" wrapText="1" shrinkToFit="1"/>
    </xf>
    <xf numFmtId="0" fontId="7" fillId="10" borderId="15" xfId="0" applyFont="1" applyFill="1" applyBorder="1" applyAlignment="1">
      <alignment horizontal="center" vertical="center" shrinkToFit="1"/>
    </xf>
    <xf numFmtId="0" fontId="26" fillId="2" borderId="8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right" vertical="center" shrinkToFit="1"/>
    </xf>
    <xf numFmtId="38" fontId="30" fillId="3" borderId="1" xfId="3" applyFont="1" applyFill="1" applyBorder="1" applyAlignment="1" applyProtection="1">
      <alignment horizontal="center" vertical="center" shrinkToFit="1"/>
    </xf>
    <xf numFmtId="0" fontId="17" fillId="10" borderId="1" xfId="0" applyFont="1" applyFill="1" applyBorder="1" applyAlignment="1">
      <alignment horizontal="center" vertical="center" shrinkToFit="1"/>
    </xf>
    <xf numFmtId="0" fontId="3" fillId="7" borderId="27" xfId="0" applyFont="1" applyFill="1" applyBorder="1" applyAlignment="1">
      <alignment horizontal="left" vertical="distributed" wrapText="1" shrinkToFit="1"/>
    </xf>
    <xf numFmtId="0" fontId="3" fillId="7" borderId="0" xfId="0" applyFont="1" applyFill="1" applyAlignment="1">
      <alignment horizontal="left" vertical="distributed" wrapText="1" shrinkToFit="1"/>
    </xf>
    <xf numFmtId="0" fontId="3" fillId="7" borderId="28" xfId="0" applyFont="1" applyFill="1" applyBorder="1" applyAlignment="1">
      <alignment horizontal="left" vertical="distributed" wrapText="1" shrinkToFit="1"/>
    </xf>
    <xf numFmtId="0" fontId="3" fillId="7" borderId="29" xfId="0" applyFont="1" applyFill="1" applyBorder="1" applyAlignment="1">
      <alignment horizontal="left" vertical="distributed" wrapText="1" shrinkToFit="1"/>
    </xf>
    <xf numFmtId="0" fontId="3" fillId="7" borderId="30" xfId="0" applyFont="1" applyFill="1" applyBorder="1" applyAlignment="1">
      <alignment horizontal="left" vertical="distributed" wrapText="1" shrinkToFit="1"/>
    </xf>
    <xf numFmtId="0" fontId="3" fillId="7" borderId="31" xfId="0" applyFont="1" applyFill="1" applyBorder="1" applyAlignment="1">
      <alignment horizontal="left" vertical="distributed" wrapText="1" shrinkToFit="1"/>
    </xf>
    <xf numFmtId="0" fontId="15" fillId="8" borderId="0" xfId="0" applyFont="1" applyFill="1" applyAlignment="1">
      <alignment horizontal="center" vertical="center" shrinkToFit="1"/>
    </xf>
    <xf numFmtId="0" fontId="7" fillId="10" borderId="13" xfId="0" applyFont="1" applyFill="1" applyBorder="1" applyAlignment="1">
      <alignment horizontal="center" vertical="center" shrinkToFit="1"/>
    </xf>
    <xf numFmtId="0" fontId="7" fillId="10" borderId="20" xfId="0" applyFont="1" applyFill="1" applyBorder="1" applyAlignment="1">
      <alignment horizontal="center" vertical="center" shrinkToFit="1"/>
    </xf>
    <xf numFmtId="0" fontId="7" fillId="10" borderId="19" xfId="0" applyFont="1" applyFill="1" applyBorder="1" applyAlignment="1">
      <alignment horizontal="center" vertical="center" wrapText="1" shrinkToFit="1"/>
    </xf>
    <xf numFmtId="0" fontId="7" fillId="10" borderId="16" xfId="0" applyFont="1" applyFill="1" applyBorder="1" applyAlignment="1">
      <alignment horizontal="center" vertical="center" shrinkToFit="1"/>
    </xf>
    <xf numFmtId="0" fontId="6" fillId="5" borderId="6" xfId="0" applyFont="1" applyFill="1" applyBorder="1" applyAlignment="1" applyProtection="1">
      <alignment horizontal="center" vertical="center" shrinkToFit="1"/>
      <protection locked="0"/>
    </xf>
    <xf numFmtId="0" fontId="18" fillId="7" borderId="7" xfId="1" applyFont="1" applyFill="1" applyBorder="1" applyAlignment="1" applyProtection="1">
      <alignment horizontal="center" vertical="center" shrinkToFit="1"/>
    </xf>
    <xf numFmtId="0" fontId="14" fillId="7" borderId="7" xfId="1" applyFont="1" applyFill="1" applyBorder="1" applyAlignment="1" applyProtection="1">
      <alignment horizontal="center" vertical="center" shrinkToFit="1"/>
    </xf>
    <xf numFmtId="0" fontId="14" fillId="7" borderId="0" xfId="1" applyFont="1" applyFill="1" applyBorder="1" applyAlignment="1" applyProtection="1">
      <alignment horizontal="center" vertical="center" shrinkToFit="1"/>
    </xf>
    <xf numFmtId="0" fontId="14" fillId="7" borderId="9" xfId="1" applyFont="1" applyFill="1" applyBorder="1" applyAlignment="1" applyProtection="1">
      <alignment horizontal="center" vertical="center" shrinkToFit="1"/>
    </xf>
    <xf numFmtId="0" fontId="4" fillId="7" borderId="12" xfId="0" applyFont="1" applyFill="1" applyBorder="1" applyAlignment="1">
      <alignment horizontal="left" vertical="center" shrinkToFit="1"/>
    </xf>
    <xf numFmtId="0" fontId="4" fillId="7" borderId="15" xfId="0" applyFont="1" applyFill="1" applyBorder="1" applyAlignment="1">
      <alignment horizontal="left" vertical="center" shrinkToFit="1"/>
    </xf>
    <xf numFmtId="0" fontId="4" fillId="7" borderId="14" xfId="0" applyFont="1" applyFill="1" applyBorder="1" applyAlignment="1">
      <alignment horizontal="left" vertical="center" shrinkToFit="1"/>
    </xf>
    <xf numFmtId="0" fontId="7" fillId="10" borderId="6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20" fillId="7" borderId="22" xfId="0" applyFont="1" applyFill="1" applyBorder="1" applyAlignment="1">
      <alignment horizontal="center" vertical="center" shrinkToFit="1"/>
    </xf>
    <xf numFmtId="0" fontId="20" fillId="7" borderId="23" xfId="0" applyFont="1" applyFill="1" applyBorder="1" applyAlignment="1">
      <alignment horizontal="center" vertical="center" shrinkToFit="1"/>
    </xf>
    <xf numFmtId="0" fontId="20" fillId="7" borderId="24" xfId="0" applyFont="1" applyFill="1" applyBorder="1" applyAlignment="1">
      <alignment horizontal="center" vertical="center" shrinkToFit="1"/>
    </xf>
    <xf numFmtId="0" fontId="20" fillId="7" borderId="25" xfId="0" applyFont="1" applyFill="1" applyBorder="1" applyAlignment="1">
      <alignment horizontal="center" vertical="center" shrinkToFit="1"/>
    </xf>
    <xf numFmtId="0" fontId="20" fillId="7" borderId="21" xfId="0" applyFont="1" applyFill="1" applyBorder="1" applyAlignment="1">
      <alignment horizontal="center" vertical="center" shrinkToFit="1"/>
    </xf>
    <xf numFmtId="0" fontId="20" fillId="7" borderId="26" xfId="0" applyFont="1" applyFill="1" applyBorder="1" applyAlignment="1">
      <alignment horizontal="center" vertical="center" shrinkToFit="1"/>
    </xf>
    <xf numFmtId="0" fontId="2" fillId="5" borderId="5" xfId="1" applyFill="1" applyBorder="1" applyAlignment="1" applyProtection="1">
      <alignment horizontal="center" vertical="center" shrinkToFit="1"/>
      <protection locked="0"/>
    </xf>
    <xf numFmtId="0" fontId="9" fillId="5" borderId="5" xfId="0" applyFont="1" applyFill="1" applyBorder="1" applyAlignment="1" applyProtection="1">
      <alignment horizontal="center" vertical="center" shrinkToFit="1"/>
      <protection locked="0"/>
    </xf>
    <xf numFmtId="0" fontId="9" fillId="5" borderId="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>
      <alignment horizontal="center" vertical="center" shrinkToFit="1"/>
    </xf>
    <xf numFmtId="0" fontId="7" fillId="10" borderId="14" xfId="0" applyFont="1" applyFill="1" applyBorder="1" applyAlignment="1">
      <alignment horizontal="center" vertical="center" shrinkToFit="1"/>
    </xf>
    <xf numFmtId="0" fontId="16" fillId="6" borderId="1" xfId="0" applyFont="1" applyFill="1" applyBorder="1" applyAlignment="1">
      <alignment horizontal="center" vertical="center" shrinkToFit="1"/>
    </xf>
    <xf numFmtId="0" fontId="11" fillId="9" borderId="2" xfId="0" applyFont="1" applyFill="1" applyBorder="1" applyAlignment="1">
      <alignment horizontal="center" vertical="center" wrapText="1" shrinkToFit="1"/>
    </xf>
    <xf numFmtId="0" fontId="11" fillId="9" borderId="3" xfId="0" applyFont="1" applyFill="1" applyBorder="1" applyAlignment="1">
      <alignment horizontal="center" vertical="center" shrinkToFit="1"/>
    </xf>
    <xf numFmtId="0" fontId="11" fillId="9" borderId="4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0" fontId="25" fillId="6" borderId="17" xfId="0" applyFont="1" applyFill="1" applyBorder="1" applyAlignment="1">
      <alignment horizontal="center" vertical="center" shrinkToFit="1"/>
    </xf>
    <xf numFmtId="0" fontId="25" fillId="6" borderId="16" xfId="0" applyFont="1" applyFill="1" applyBorder="1" applyAlignment="1">
      <alignment horizontal="center" vertical="center" shrinkToFit="1"/>
    </xf>
    <xf numFmtId="0" fontId="25" fillId="6" borderId="18" xfId="0" applyFont="1" applyFill="1" applyBorder="1" applyAlignment="1">
      <alignment horizontal="center" vertical="center" shrinkToFit="1"/>
    </xf>
    <xf numFmtId="0" fontId="7" fillId="10" borderId="6" xfId="0" applyFont="1" applyFill="1" applyBorder="1" applyAlignment="1">
      <alignment horizontal="center" vertical="center" wrapText="1" shrinkToFit="1"/>
    </xf>
    <xf numFmtId="0" fontId="5" fillId="7" borderId="8" xfId="0" applyFont="1" applyFill="1" applyBorder="1" applyAlignment="1">
      <alignment horizontal="left" vertical="distributed" wrapText="1" shrinkToFit="1"/>
    </xf>
    <xf numFmtId="0" fontId="5" fillId="7" borderId="0" xfId="0" applyFont="1" applyFill="1" applyAlignment="1">
      <alignment horizontal="left" vertical="distributed" wrapText="1" shrinkToFit="1"/>
    </xf>
    <xf numFmtId="0" fontId="5" fillId="7" borderId="15" xfId="0" applyFont="1" applyFill="1" applyBorder="1" applyAlignment="1">
      <alignment horizontal="left" vertical="distributed" wrapText="1" shrinkToFit="1"/>
    </xf>
    <xf numFmtId="0" fontId="5" fillId="7" borderId="13" xfId="0" applyFont="1" applyFill="1" applyBorder="1" applyAlignment="1">
      <alignment horizontal="left" vertical="distributed" wrapText="1" shrinkToFit="1"/>
    </xf>
    <xf numFmtId="0" fontId="5" fillId="7" borderId="9" xfId="0" applyFont="1" applyFill="1" applyBorder="1" applyAlignment="1">
      <alignment horizontal="left" vertical="distributed" wrapText="1" shrinkToFit="1"/>
    </xf>
    <xf numFmtId="0" fontId="5" fillId="7" borderId="14" xfId="0" applyFont="1" applyFill="1" applyBorder="1" applyAlignment="1">
      <alignment horizontal="left" vertical="distributed" wrapText="1" shrinkToFit="1"/>
    </xf>
    <xf numFmtId="0" fontId="2" fillId="7" borderId="7" xfId="1" applyFill="1" applyBorder="1" applyAlignment="1" applyProtection="1">
      <alignment horizontal="left" vertical="center" shrinkToFit="1"/>
    </xf>
    <xf numFmtId="0" fontId="2" fillId="7" borderId="12" xfId="1" applyFill="1" applyBorder="1" applyAlignment="1" applyProtection="1">
      <alignment horizontal="left" vertical="center" shrinkToFit="1"/>
    </xf>
    <xf numFmtId="0" fontId="4" fillId="7" borderId="11" xfId="0" applyFont="1" applyFill="1" applyBorder="1" applyAlignment="1">
      <alignment horizontal="right" vertical="center" shrinkToFit="1"/>
    </xf>
    <xf numFmtId="0" fontId="4" fillId="7" borderId="7" xfId="0" applyFont="1" applyFill="1" applyBorder="1" applyAlignment="1">
      <alignment horizontal="right" vertical="center" shrinkToFit="1"/>
    </xf>
    <xf numFmtId="0" fontId="4" fillId="7" borderId="8" xfId="0" applyFont="1" applyFill="1" applyBorder="1" applyAlignment="1">
      <alignment horizontal="right" vertical="center" shrinkToFit="1"/>
    </xf>
    <xf numFmtId="0" fontId="4" fillId="7" borderId="0" xfId="0" applyFont="1" applyFill="1" applyAlignment="1">
      <alignment horizontal="right" vertical="center" shrinkToFit="1"/>
    </xf>
    <xf numFmtId="0" fontId="4" fillId="7" borderId="13" xfId="0" applyFont="1" applyFill="1" applyBorder="1" applyAlignment="1">
      <alignment horizontal="right" vertical="center" shrinkToFit="1"/>
    </xf>
    <xf numFmtId="0" fontId="4" fillId="7" borderId="9" xfId="0" applyFont="1" applyFill="1" applyBorder="1" applyAlignment="1">
      <alignment horizontal="right" vertical="center" shrinkToFit="1"/>
    </xf>
    <xf numFmtId="176" fontId="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10" borderId="18" xfId="0" applyFont="1" applyFill="1" applyBorder="1" applyAlignment="1">
      <alignment horizontal="center" vertical="center" shrinkToFit="1"/>
    </xf>
    <xf numFmtId="0" fontId="7" fillId="13" borderId="15" xfId="0" applyFont="1" applyFill="1" applyBorder="1" applyAlignment="1">
      <alignment horizontal="center" vertical="center" wrapText="1" shrinkToFit="1"/>
    </xf>
    <xf numFmtId="0" fontId="7" fillId="13" borderId="14" xfId="0" applyFont="1" applyFill="1" applyBorder="1" applyAlignment="1">
      <alignment horizontal="center" vertical="center" shrinkToFit="1"/>
    </xf>
    <xf numFmtId="0" fontId="7" fillId="13" borderId="8" xfId="0" applyFont="1" applyFill="1" applyBorder="1" applyAlignment="1">
      <alignment horizontal="center" vertical="center" wrapText="1" shrinkToFit="1"/>
    </xf>
    <xf numFmtId="0" fontId="7" fillId="13" borderId="13" xfId="0" applyFont="1" applyFill="1" applyBorder="1" applyAlignment="1">
      <alignment horizontal="center" vertical="center" shrinkToFit="1"/>
    </xf>
    <xf numFmtId="0" fontId="7" fillId="13" borderId="18" xfId="0" applyFont="1" applyFill="1" applyBorder="1" applyAlignment="1">
      <alignment horizontal="center" vertical="center" shrinkToFit="1"/>
    </xf>
    <xf numFmtId="0" fontId="7" fillId="13" borderId="1" xfId="0" applyFont="1" applyFill="1" applyBorder="1" applyAlignment="1">
      <alignment horizontal="center" vertical="center" shrinkToFit="1"/>
    </xf>
    <xf numFmtId="0" fontId="7" fillId="13" borderId="8" xfId="0" applyFont="1" applyFill="1" applyBorder="1" applyAlignment="1">
      <alignment horizontal="center" vertical="center" shrinkToFit="1"/>
    </xf>
    <xf numFmtId="0" fontId="7" fillId="13" borderId="0" xfId="0" applyFont="1" applyFill="1" applyAlignment="1">
      <alignment horizontal="center" vertical="center" shrinkToFit="1"/>
    </xf>
    <xf numFmtId="0" fontId="7" fillId="13" borderId="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4">
    <cellStyle name="ハイパーリンク" xfId="1" builtinId="8"/>
    <cellStyle name="桁区切り" xfId="3" builtinId="6"/>
    <cellStyle name="標準" xfId="0" builtinId="0"/>
    <cellStyle name="標準 2" xfId="2" xr:uid="{EC5C03C7-3EF1-483E-B66E-469446A14388}"/>
  </cellStyles>
  <dxfs count="0"/>
  <tableStyles count="0" defaultTableStyle="TableStyleMedium2" defaultPivotStyle="PivotStyleLight16"/>
  <colors>
    <mruColors>
      <color rgb="FFCCFFCC"/>
      <color rgb="FFB9FCAE"/>
      <color rgb="FFFFFFCC"/>
      <color rgb="FFFFCC66"/>
      <color rgb="FFCCFFFF"/>
      <color rgb="FFFFCCFF"/>
      <color rgb="FF00FF00"/>
      <color rgb="FF180402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huzankyokai.jp/" TargetMode="External"/><Relationship Id="rId1" Type="http://schemas.openxmlformats.org/officeDocument/2006/relationships/hyperlink" Target="mailto:xcup@shuzankyoka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E350-A853-4E16-8D4F-50042C68FB81}">
  <sheetPr codeName="Sheet3"/>
  <dimension ref="A1:AQ309"/>
  <sheetViews>
    <sheetView tabSelected="1" zoomScale="70" zoomScaleNormal="70" workbookViewId="0">
      <selection activeCell="O29" sqref="O29"/>
    </sheetView>
  </sheetViews>
  <sheetFormatPr defaultColWidth="12.5" defaultRowHeight="15" customHeight="1" x14ac:dyDescent="0.7"/>
  <cols>
    <col min="1" max="1" width="13.625" style="23" customWidth="1"/>
    <col min="2" max="9" width="13.625" style="13" customWidth="1"/>
    <col min="10" max="11" width="6.75" style="13" customWidth="1"/>
    <col min="12" max="12" width="0.625" style="50" customWidth="1"/>
    <col min="13" max="15" width="12.125" style="13" customWidth="1"/>
    <col min="16" max="16" width="12.125" style="22" customWidth="1"/>
    <col min="17" max="19" width="12.125" style="13" customWidth="1"/>
    <col min="20" max="22" width="9.625" style="13" customWidth="1"/>
    <col min="23" max="24" width="12.5" style="13"/>
    <col min="25" max="25" width="44.5" style="49" customWidth="1"/>
    <col min="26" max="29" width="12.5" style="49"/>
    <col min="30" max="40" width="12.5" style="13"/>
    <col min="41" max="41" width="12.5" style="13" customWidth="1"/>
    <col min="42" max="42" width="12.5" style="13" hidden="1" customWidth="1"/>
    <col min="43" max="43" width="0" style="13" hidden="1" customWidth="1"/>
    <col min="44" max="16384" width="12.5" style="13"/>
  </cols>
  <sheetData>
    <row r="1" spans="1:23" ht="30" customHeight="1" thickBot="1" x14ac:dyDescent="0.75">
      <c r="A1" s="191" t="s">
        <v>1835</v>
      </c>
      <c r="B1" s="192"/>
      <c r="C1" s="192"/>
      <c r="D1" s="192"/>
      <c r="E1" s="192"/>
      <c r="F1" s="192"/>
      <c r="G1" s="192"/>
      <c r="H1" s="192"/>
      <c r="I1" s="192"/>
      <c r="J1" s="193"/>
      <c r="K1" s="12"/>
      <c r="L1" s="13"/>
      <c r="M1" s="14"/>
      <c r="N1" s="15"/>
      <c r="O1" s="15"/>
      <c r="P1" s="14"/>
      <c r="Q1" s="14"/>
      <c r="R1" s="14"/>
      <c r="S1" s="14"/>
    </row>
    <row r="2" spans="1:23" ht="15" customHeight="1" x14ac:dyDescent="0.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3"/>
      <c r="M2" s="145" t="s">
        <v>936</v>
      </c>
      <c r="N2" s="145"/>
      <c r="O2" s="14"/>
      <c r="P2" s="14"/>
      <c r="Q2" s="14"/>
      <c r="R2" s="14"/>
      <c r="S2" s="14"/>
    </row>
    <row r="3" spans="1:23" ht="15" customHeight="1" x14ac:dyDescent="0.7">
      <c r="A3" s="13"/>
      <c r="B3" s="207" t="s">
        <v>645</v>
      </c>
      <c r="C3" s="208"/>
      <c r="D3" s="208"/>
      <c r="E3" s="170" t="s">
        <v>0</v>
      </c>
      <c r="F3" s="171"/>
      <c r="G3" s="171"/>
      <c r="H3" s="171"/>
      <c r="I3" s="174" t="s">
        <v>1</v>
      </c>
      <c r="L3" s="13"/>
      <c r="M3" s="121" t="s">
        <v>932</v>
      </c>
      <c r="N3" s="120">
        <f>SUM(U39:U138)</f>
        <v>0</v>
      </c>
      <c r="O3" s="154" t="s">
        <v>1755</v>
      </c>
      <c r="P3" s="154"/>
      <c r="Q3" s="14"/>
      <c r="R3" s="14"/>
      <c r="S3" s="14"/>
    </row>
    <row r="4" spans="1:23" ht="15" customHeight="1" x14ac:dyDescent="0.7">
      <c r="A4" s="13"/>
      <c r="B4" s="209"/>
      <c r="C4" s="210"/>
      <c r="D4" s="210"/>
      <c r="E4" s="172"/>
      <c r="F4" s="172"/>
      <c r="G4" s="172"/>
      <c r="H4" s="172"/>
      <c r="I4" s="175"/>
      <c r="L4" s="13"/>
      <c r="M4" s="121"/>
      <c r="N4" s="120"/>
      <c r="O4" s="154"/>
      <c r="P4" s="154"/>
      <c r="Q4" s="19"/>
      <c r="R4" s="190" t="str">
        <f>"参加者"&amp;DBCS(N3+N5)&amp;"名"</f>
        <v>参加者０名</v>
      </c>
      <c r="S4" s="190"/>
    </row>
    <row r="5" spans="1:23" ht="15" customHeight="1" x14ac:dyDescent="0.7">
      <c r="A5" s="13"/>
      <c r="B5" s="211"/>
      <c r="C5" s="212"/>
      <c r="D5" s="212"/>
      <c r="E5" s="173"/>
      <c r="F5" s="173"/>
      <c r="G5" s="173"/>
      <c r="H5" s="173"/>
      <c r="I5" s="176"/>
      <c r="L5" s="13"/>
      <c r="M5" s="123" t="s">
        <v>933</v>
      </c>
      <c r="N5" s="125">
        <f>SUM(W39:W138)</f>
        <v>0</v>
      </c>
      <c r="O5" s="153" t="s">
        <v>1754</v>
      </c>
      <c r="P5" s="154"/>
      <c r="Q5" s="20"/>
      <c r="R5" s="190"/>
      <c r="S5" s="190"/>
    </row>
    <row r="6" spans="1:23" ht="15" customHeight="1" x14ac:dyDescent="0.7">
      <c r="A6" s="127" t="str">
        <f>IF(A8="","",A8)</f>
        <v/>
      </c>
      <c r="B6" s="127"/>
      <c r="C6" s="127"/>
      <c r="D6" s="127"/>
      <c r="E6" s="127"/>
      <c r="F6" s="127"/>
      <c r="G6" s="127"/>
      <c r="H6" s="127"/>
      <c r="I6" s="127"/>
      <c r="J6" s="127"/>
      <c r="K6" s="16"/>
      <c r="L6" s="13"/>
      <c r="M6" s="124"/>
      <c r="N6" s="126"/>
      <c r="O6" s="153"/>
      <c r="P6" s="154"/>
      <c r="Q6" s="20"/>
      <c r="R6" s="157" t="s">
        <v>937</v>
      </c>
      <c r="S6" s="157"/>
      <c r="V6" s="140"/>
    </row>
    <row r="7" spans="1:23" ht="30" customHeight="1" x14ac:dyDescent="0.7">
      <c r="A7" s="164" t="str">
        <f>IF(SUM(X39:X138)+L26=0,"","▲▼▲ 未入力項目、もしくは入力エラーがあります。必ず全て入力してからお申し込みください ▼▲▼")</f>
        <v/>
      </c>
      <c r="B7" s="164"/>
      <c r="C7" s="164"/>
      <c r="D7" s="164"/>
      <c r="E7" s="164"/>
      <c r="F7" s="164"/>
      <c r="G7" s="164"/>
      <c r="H7" s="164"/>
      <c r="I7" s="164"/>
      <c r="J7" s="164"/>
      <c r="K7" s="21"/>
      <c r="L7" s="13"/>
      <c r="O7" s="155" t="str">
        <f>"+ 団体参加料 \1,500 ="</f>
        <v>+ 団体参加料 \1,500 =</v>
      </c>
      <c r="P7" s="155"/>
      <c r="Q7" s="155"/>
      <c r="R7" s="156" t="str">
        <f>"\"&amp;FIXED(N3*7000+N5*4000+1500,0)</f>
        <v>\1,500</v>
      </c>
      <c r="S7" s="156"/>
      <c r="V7" s="140"/>
    </row>
    <row r="8" spans="1:23" ht="15" customHeight="1" x14ac:dyDescent="0.7">
      <c r="A8" s="127" t="str">
        <f>IF(A7="","","▲注意▼caution▼注意▲caution▲注意▼caution▼注意▲caution▲注意▼caution▼注意▲caution▲注意▼caution▼注意▲caution▲注意▼caution▼注意▲caution")</f>
        <v/>
      </c>
      <c r="B8" s="127"/>
      <c r="C8" s="127"/>
      <c r="D8" s="127"/>
      <c r="E8" s="127"/>
      <c r="F8" s="127"/>
      <c r="G8" s="127"/>
      <c r="H8" s="127"/>
      <c r="I8" s="127"/>
      <c r="J8" s="127"/>
      <c r="K8" s="16"/>
      <c r="L8" s="13"/>
      <c r="R8" s="156"/>
      <c r="S8" s="156"/>
    </row>
    <row r="9" spans="1:23" ht="15" customHeight="1" x14ac:dyDescent="0.45">
      <c r="B9" s="23"/>
      <c r="C9" s="1"/>
      <c r="D9" s="1"/>
      <c r="F9" s="195" t="s">
        <v>2</v>
      </c>
      <c r="G9" s="18" t="s">
        <v>3</v>
      </c>
      <c r="H9" s="205" t="s">
        <v>4</v>
      </c>
      <c r="I9" s="205"/>
      <c r="J9" s="206"/>
      <c r="K9" s="6"/>
      <c r="L9" s="13"/>
      <c r="N9" s="30"/>
      <c r="O9" s="30"/>
      <c r="P9" s="58"/>
      <c r="Q9" s="30"/>
      <c r="R9" s="23"/>
      <c r="S9" s="23"/>
      <c r="T9" s="23"/>
    </row>
    <row r="10" spans="1:23" ht="15" customHeight="1" x14ac:dyDescent="0.25">
      <c r="A10" s="178" t="s">
        <v>5</v>
      </c>
      <c r="B10" s="178"/>
      <c r="C10" s="178"/>
      <c r="D10" s="178"/>
      <c r="F10" s="196"/>
      <c r="G10" s="199" t="s">
        <v>1836</v>
      </c>
      <c r="H10" s="200"/>
      <c r="I10" s="200"/>
      <c r="J10" s="201"/>
      <c r="K10" s="24"/>
      <c r="L10" s="13"/>
      <c r="M10" s="132" t="s">
        <v>932</v>
      </c>
      <c r="N10" s="133"/>
      <c r="O10" s="133"/>
      <c r="P10" s="133"/>
      <c r="Q10" s="134"/>
      <c r="R10" s="130" t="s">
        <v>933</v>
      </c>
      <c r="S10" s="131"/>
      <c r="T10" s="57" t="s">
        <v>981</v>
      </c>
      <c r="U10" s="30"/>
      <c r="V10" s="30"/>
      <c r="W10" s="30"/>
    </row>
    <row r="11" spans="1:23" ht="15" customHeight="1" x14ac:dyDescent="0.7">
      <c r="A11" s="178"/>
      <c r="B11" s="178"/>
      <c r="C11" s="178"/>
      <c r="D11" s="178"/>
      <c r="F11" s="196"/>
      <c r="G11" s="199"/>
      <c r="H11" s="200"/>
      <c r="I11" s="200"/>
      <c r="J11" s="201"/>
      <c r="K11" s="24"/>
      <c r="L11" s="13"/>
      <c r="M11" s="55" t="s">
        <v>539</v>
      </c>
      <c r="N11" s="55" t="s">
        <v>32</v>
      </c>
      <c r="O11" s="55" t="s">
        <v>544</v>
      </c>
      <c r="P11" s="55" t="s">
        <v>547</v>
      </c>
      <c r="Q11" s="55" t="s">
        <v>39</v>
      </c>
      <c r="R11" s="135" t="s">
        <v>1756</v>
      </c>
      <c r="S11" s="135" t="s">
        <v>1757</v>
      </c>
      <c r="T11" s="137">
        <f>SUM(M13:S14)</f>
        <v>0</v>
      </c>
    </row>
    <row r="12" spans="1:23" ht="15" customHeight="1" x14ac:dyDescent="0.7">
      <c r="A12" s="13"/>
      <c r="F12" s="197"/>
      <c r="G12" s="202"/>
      <c r="H12" s="203"/>
      <c r="I12" s="203"/>
      <c r="J12" s="204"/>
      <c r="K12" s="24"/>
      <c r="L12" s="13"/>
      <c r="M12" s="56" t="s">
        <v>1758</v>
      </c>
      <c r="N12" s="56" t="s">
        <v>1759</v>
      </c>
      <c r="O12" s="56" t="s">
        <v>1760</v>
      </c>
      <c r="P12" s="56" t="s">
        <v>1761</v>
      </c>
      <c r="Q12" s="56" t="s">
        <v>1762</v>
      </c>
      <c r="R12" s="136"/>
      <c r="S12" s="136"/>
      <c r="T12" s="138"/>
    </row>
    <row r="13" spans="1:23" ht="15" customHeight="1" thickBot="1" x14ac:dyDescent="0.75">
      <c r="A13" s="13"/>
      <c r="G13" s="144"/>
      <c r="H13" s="144"/>
      <c r="L13" s="13"/>
      <c r="M13" s="114">
        <f>COUNTIF($AA$39:$AA$138,M11&amp;1)</f>
        <v>0</v>
      </c>
      <c r="N13" s="114">
        <f>COUNTIF($AA$39:$AA$138,N11&amp;1)</f>
        <v>0</v>
      </c>
      <c r="O13" s="114">
        <f>COUNTIF($AA$39:$AA$138,O11&amp;1)</f>
        <v>0</v>
      </c>
      <c r="P13" s="114">
        <f>COUNTIF($AA$39:$AA$138,P11&amp;1)</f>
        <v>0</v>
      </c>
      <c r="Q13" s="114">
        <f>COUNTIF($AA$39:$AA$138,Q11&amp;1)</f>
        <v>0</v>
      </c>
      <c r="R13" s="116">
        <f>COUNTIF($AC$39:$AC$138,R11&amp;1)</f>
        <v>0</v>
      </c>
      <c r="S13" s="116">
        <f>COUNTIF($AC$39:$AC$138,S11&amp;1)</f>
        <v>0</v>
      </c>
      <c r="T13" s="138"/>
    </row>
    <row r="14" spans="1:23" ht="15" customHeight="1" thickTop="1" x14ac:dyDescent="0.7">
      <c r="A14" s="179" t="s">
        <v>980</v>
      </c>
      <c r="B14" s="180"/>
      <c r="C14" s="180"/>
      <c r="D14" s="180"/>
      <c r="E14" s="180"/>
      <c r="F14" s="180"/>
      <c r="G14" s="180"/>
      <c r="H14" s="180"/>
      <c r="I14" s="180"/>
      <c r="J14" s="181"/>
      <c r="K14" s="22"/>
      <c r="L14" s="13"/>
      <c r="M14" s="115"/>
      <c r="N14" s="115"/>
      <c r="O14" s="115"/>
      <c r="P14" s="115"/>
      <c r="Q14" s="115"/>
      <c r="R14" s="117"/>
      <c r="S14" s="117"/>
      <c r="T14" s="139"/>
    </row>
    <row r="15" spans="1:23" ht="15" customHeight="1" thickBot="1" x14ac:dyDescent="0.75">
      <c r="A15" s="182"/>
      <c r="B15" s="183"/>
      <c r="C15" s="183"/>
      <c r="D15" s="183"/>
      <c r="E15" s="183"/>
      <c r="F15" s="183"/>
      <c r="G15" s="183"/>
      <c r="H15" s="183"/>
      <c r="I15" s="183"/>
      <c r="J15" s="184"/>
      <c r="K15" s="26"/>
      <c r="L15" s="13"/>
      <c r="M15" s="118" t="str">
        <f>IF(20-M13-N13-O13-P13-Q13-S13&lt;1,"","２０人団体編成まで、あと"&amp;DBCS(20-M13-N13-O13-P13-Q13-S13)&amp;"人（オンラインＦ１クラスは含まれません。会場参加者がいなければ、編成できません）")</f>
        <v>２０人団体編成まで、あと２０人（オンラインＦ１クラスは含まれません。会場参加者がいなければ、編成できません）</v>
      </c>
      <c r="N15" s="118"/>
      <c r="O15" s="118"/>
      <c r="P15" s="118"/>
      <c r="Q15" s="118"/>
      <c r="R15" s="118"/>
      <c r="S15" s="118"/>
      <c r="T15" s="118"/>
    </row>
    <row r="16" spans="1:23" ht="15" customHeight="1" thickTop="1" x14ac:dyDescent="0.7">
      <c r="A16" s="158" t="s">
        <v>2193</v>
      </c>
      <c r="B16" s="159"/>
      <c r="C16" s="159"/>
      <c r="D16" s="159"/>
      <c r="E16" s="159"/>
      <c r="F16" s="159"/>
      <c r="G16" s="159"/>
      <c r="H16" s="159"/>
      <c r="I16" s="159"/>
      <c r="J16" s="160"/>
      <c r="K16" s="22"/>
      <c r="L16" s="13"/>
    </row>
    <row r="17" spans="1:25" ht="15" customHeight="1" x14ac:dyDescent="0.25">
      <c r="A17" s="158"/>
      <c r="B17" s="159"/>
      <c r="C17" s="159"/>
      <c r="D17" s="159"/>
      <c r="E17" s="159"/>
      <c r="F17" s="159"/>
      <c r="G17" s="159"/>
      <c r="H17" s="159"/>
      <c r="I17" s="159"/>
      <c r="J17" s="160"/>
      <c r="K17" s="22"/>
      <c r="L17" s="13"/>
      <c r="M17" s="146" t="s">
        <v>1753</v>
      </c>
      <c r="N17" s="146"/>
      <c r="O17" s="146"/>
      <c r="P17" s="146"/>
      <c r="Q17" s="146"/>
      <c r="R17" s="146"/>
      <c r="S17" s="146"/>
      <c r="T17" s="146"/>
    </row>
    <row r="18" spans="1:25" ht="15" customHeight="1" x14ac:dyDescent="0.7">
      <c r="A18" s="158"/>
      <c r="B18" s="159"/>
      <c r="C18" s="159"/>
      <c r="D18" s="159"/>
      <c r="E18" s="159"/>
      <c r="F18" s="159"/>
      <c r="G18" s="159"/>
      <c r="H18" s="159"/>
      <c r="I18" s="159"/>
      <c r="J18" s="160"/>
      <c r="K18" s="26"/>
      <c r="L18" s="13"/>
      <c r="M18" s="145" t="s">
        <v>983</v>
      </c>
      <c r="N18" s="145"/>
      <c r="O18" s="145"/>
      <c r="P18" s="145"/>
      <c r="Q18" s="145"/>
      <c r="R18" s="145"/>
      <c r="S18" s="145"/>
      <c r="T18" s="145"/>
    </row>
    <row r="19" spans="1:25" ht="15" customHeight="1" x14ac:dyDescent="0.7">
      <c r="A19" s="158"/>
      <c r="B19" s="159"/>
      <c r="C19" s="159"/>
      <c r="D19" s="159"/>
      <c r="E19" s="159"/>
      <c r="F19" s="159"/>
      <c r="G19" s="159"/>
      <c r="H19" s="159"/>
      <c r="I19" s="159"/>
      <c r="J19" s="160"/>
      <c r="K19" s="22"/>
      <c r="L19" s="13"/>
      <c r="M19" s="17" t="s">
        <v>13</v>
      </c>
      <c r="N19" s="17" t="s">
        <v>14</v>
      </c>
      <c r="O19" s="17" t="s">
        <v>19</v>
      </c>
      <c r="P19" s="27" t="s">
        <v>20</v>
      </c>
      <c r="Q19" s="28" t="s">
        <v>13</v>
      </c>
      <c r="R19" s="17" t="s">
        <v>14</v>
      </c>
      <c r="S19" s="17" t="s">
        <v>19</v>
      </c>
      <c r="T19" s="17" t="s">
        <v>20</v>
      </c>
    </row>
    <row r="20" spans="1:25" ht="30" customHeight="1" x14ac:dyDescent="0.7">
      <c r="A20" s="158"/>
      <c r="B20" s="159"/>
      <c r="C20" s="159"/>
      <c r="D20" s="159"/>
      <c r="E20" s="159"/>
      <c r="F20" s="159"/>
      <c r="G20" s="159"/>
      <c r="H20" s="159"/>
      <c r="I20" s="159"/>
      <c r="J20" s="160"/>
      <c r="K20" s="26"/>
      <c r="L20" s="13"/>
      <c r="M20" s="8"/>
      <c r="N20" s="9"/>
      <c r="O20" s="9"/>
      <c r="P20" s="11"/>
      <c r="Q20" s="10"/>
      <c r="R20" s="9"/>
      <c r="S20" s="9"/>
      <c r="T20" s="9"/>
    </row>
    <row r="21" spans="1:25" ht="30" customHeight="1" x14ac:dyDescent="0.25">
      <c r="A21" s="158"/>
      <c r="B21" s="159"/>
      <c r="C21" s="159"/>
      <c r="D21" s="159"/>
      <c r="E21" s="159"/>
      <c r="F21" s="159"/>
      <c r="G21" s="159"/>
      <c r="H21" s="159"/>
      <c r="I21" s="159"/>
      <c r="J21" s="160"/>
      <c r="K21" s="29"/>
      <c r="L21" s="13"/>
      <c r="M21" s="8"/>
      <c r="N21" s="9"/>
      <c r="O21" s="9"/>
      <c r="P21" s="11"/>
      <c r="Q21" s="10"/>
      <c r="R21" s="9"/>
      <c r="S21" s="9"/>
      <c r="T21" s="9"/>
      <c r="U21" s="30"/>
    </row>
    <row r="22" spans="1:25" ht="30" customHeight="1" x14ac:dyDescent="0.25">
      <c r="A22" s="158"/>
      <c r="B22" s="159"/>
      <c r="C22" s="159"/>
      <c r="D22" s="159"/>
      <c r="E22" s="159"/>
      <c r="F22" s="159"/>
      <c r="G22" s="159"/>
      <c r="H22" s="159"/>
      <c r="I22" s="159"/>
      <c r="J22" s="160"/>
      <c r="K22" s="31"/>
      <c r="L22" s="13"/>
      <c r="M22" s="8"/>
      <c r="N22" s="9"/>
      <c r="O22" s="9"/>
      <c r="P22" s="11"/>
      <c r="Q22" s="10"/>
      <c r="R22" s="9"/>
      <c r="S22" s="9"/>
      <c r="T22" s="9"/>
      <c r="U22" s="30"/>
    </row>
    <row r="23" spans="1:25" ht="30" customHeight="1" thickBot="1" x14ac:dyDescent="0.75">
      <c r="A23" s="161"/>
      <c r="B23" s="162"/>
      <c r="C23" s="162"/>
      <c r="D23" s="162"/>
      <c r="E23" s="162"/>
      <c r="F23" s="162"/>
      <c r="G23" s="162"/>
      <c r="H23" s="162"/>
      <c r="I23" s="162"/>
      <c r="J23" s="163"/>
      <c r="K23" s="31"/>
      <c r="L23" s="13"/>
      <c r="U23" s="25"/>
    </row>
    <row r="24" spans="1:25" ht="15" customHeight="1" x14ac:dyDescent="0.7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1"/>
      <c r="L24" s="13"/>
      <c r="U24" s="25"/>
    </row>
    <row r="25" spans="1:25" ht="15" customHeight="1" x14ac:dyDescent="0.7">
      <c r="A25" s="145" t="s">
        <v>6</v>
      </c>
      <c r="B25" s="145"/>
      <c r="C25" s="145"/>
      <c r="D25" s="145" t="s">
        <v>7</v>
      </c>
      <c r="E25" s="145"/>
      <c r="F25" s="145"/>
      <c r="G25" s="145" t="s">
        <v>8</v>
      </c>
      <c r="H25" s="198"/>
      <c r="I25" s="145" t="s">
        <v>9</v>
      </c>
      <c r="J25" s="145"/>
      <c r="K25" s="33"/>
      <c r="L25" s="13"/>
      <c r="U25" s="25" t="s">
        <v>21</v>
      </c>
    </row>
    <row r="26" spans="1:25" ht="30" customHeight="1" x14ac:dyDescent="0.7">
      <c r="A26" s="194"/>
      <c r="B26" s="194"/>
      <c r="C26" s="194"/>
      <c r="D26" s="194"/>
      <c r="E26" s="194"/>
      <c r="F26" s="194"/>
      <c r="G26" s="147"/>
      <c r="H26" s="169"/>
      <c r="I26" s="194"/>
      <c r="J26" s="194"/>
      <c r="K26" s="33"/>
      <c r="L26" s="13">
        <f>IF(A26="",0,SUM(M26:Y26))</f>
        <v>0</v>
      </c>
      <c r="M26" s="22">
        <f>IF(D26="",1,"")</f>
        <v>1</v>
      </c>
      <c r="N26" s="22">
        <f>IF(G26="",1,"")</f>
        <v>1</v>
      </c>
      <c r="O26" s="22">
        <f>IF(I26="",1,"")</f>
        <v>1</v>
      </c>
      <c r="P26" s="22">
        <f>IF(A29="",1,"")</f>
        <v>1</v>
      </c>
      <c r="Q26" s="22">
        <f t="shared" ref="Q26:S26" si="0">IF(B29="",1,"")</f>
        <v>1</v>
      </c>
      <c r="R26" s="22">
        <f t="shared" si="0"/>
        <v>1</v>
      </c>
      <c r="S26" s="22">
        <f t="shared" si="0"/>
        <v>1</v>
      </c>
      <c r="T26" s="22">
        <f>IF(E29="",1,"")</f>
        <v>1</v>
      </c>
      <c r="U26" s="51">
        <f>IF(G29="",1,"")</f>
        <v>1</v>
      </c>
      <c r="V26" s="51">
        <f>IF(A31="",1,"")</f>
        <v>1</v>
      </c>
      <c r="W26" s="22">
        <f>IF(C31="",1,"")</f>
        <v>1</v>
      </c>
      <c r="X26" s="22">
        <f>IF(E31="",1,"")</f>
        <v>1</v>
      </c>
      <c r="Y26" s="52">
        <f>IF(J31="",1,"")</f>
        <v>1</v>
      </c>
    </row>
    <row r="27" spans="1:25" ht="15" customHeight="1" x14ac:dyDescent="0.7">
      <c r="A27" s="145" t="s">
        <v>10</v>
      </c>
      <c r="B27" s="145"/>
      <c r="C27" s="145" t="s">
        <v>11</v>
      </c>
      <c r="D27" s="145"/>
      <c r="E27" s="145" t="s">
        <v>12</v>
      </c>
      <c r="F27" s="145"/>
      <c r="G27" s="149" t="s">
        <v>646</v>
      </c>
      <c r="H27" s="150"/>
      <c r="I27" s="150"/>
      <c r="J27" s="177"/>
      <c r="K27" s="33"/>
      <c r="L27" s="13"/>
      <c r="U27" s="34"/>
      <c r="V27" s="34"/>
      <c r="Y27" s="54"/>
    </row>
    <row r="28" spans="1:25" ht="15" customHeight="1" x14ac:dyDescent="0.7">
      <c r="A28" s="17" t="s">
        <v>13</v>
      </c>
      <c r="B28" s="17" t="s">
        <v>14</v>
      </c>
      <c r="C28" s="17" t="s">
        <v>13</v>
      </c>
      <c r="D28" s="17" t="s">
        <v>14</v>
      </c>
      <c r="E28" s="145"/>
      <c r="F28" s="145"/>
      <c r="G28" s="149" t="s">
        <v>647</v>
      </c>
      <c r="H28" s="150"/>
      <c r="I28" s="150"/>
      <c r="J28" s="177"/>
      <c r="K28" s="33"/>
      <c r="L28" s="13"/>
      <c r="Y28" s="53"/>
    </row>
    <row r="29" spans="1:25" ht="30" customHeight="1" x14ac:dyDescent="0.7">
      <c r="A29" s="2"/>
      <c r="B29" s="5"/>
      <c r="C29" s="5"/>
      <c r="D29" s="5"/>
      <c r="E29" s="213"/>
      <c r="F29" s="213"/>
      <c r="G29" s="194"/>
      <c r="H29" s="194"/>
      <c r="I29" s="194"/>
      <c r="J29" s="194"/>
      <c r="K29" s="33"/>
      <c r="L29" s="13"/>
      <c r="Y29" s="54"/>
    </row>
    <row r="30" spans="1:25" ht="15" customHeight="1" x14ac:dyDescent="0.25">
      <c r="A30" s="145" t="s">
        <v>15</v>
      </c>
      <c r="B30" s="145"/>
      <c r="C30" s="145" t="s">
        <v>16</v>
      </c>
      <c r="D30" s="145"/>
      <c r="E30" s="149" t="s">
        <v>17</v>
      </c>
      <c r="F30" s="150"/>
      <c r="G30" s="150"/>
      <c r="H30" s="150"/>
      <c r="I30" s="150"/>
      <c r="J30" s="35" t="s">
        <v>971</v>
      </c>
      <c r="K30" s="33"/>
      <c r="L30" s="13"/>
      <c r="M30" s="36">
        <v>2024</v>
      </c>
      <c r="N30" s="36">
        <v>2023</v>
      </c>
      <c r="O30" s="36">
        <v>2022</v>
      </c>
      <c r="P30" s="122" t="s">
        <v>1392</v>
      </c>
      <c r="Q30" s="122"/>
      <c r="R30" s="122"/>
      <c r="S30" s="122"/>
      <c r="T30" s="122"/>
      <c r="U30" s="122"/>
      <c r="V30" s="122"/>
      <c r="W30" s="122"/>
      <c r="X30" s="122"/>
      <c r="Y30" s="122"/>
    </row>
    <row r="31" spans="1:25" ht="30" customHeight="1" x14ac:dyDescent="0.7">
      <c r="A31" s="186"/>
      <c r="B31" s="187"/>
      <c r="C31" s="185"/>
      <c r="D31" s="169"/>
      <c r="E31" s="147"/>
      <c r="F31" s="148"/>
      <c r="G31" s="148"/>
      <c r="H31" s="148"/>
      <c r="I31" s="148"/>
      <c r="J31" s="5"/>
      <c r="K31" s="33"/>
      <c r="L31" s="13"/>
      <c r="M31" s="38" t="str">
        <f>IFERROR(VLOOKUP(A26,リスト!$P:$Q,2,FALSE),"-")</f>
        <v>-</v>
      </c>
      <c r="N31" s="38" t="str">
        <f>IFERROR(VLOOKUP(A26,リスト!$R:$S,2,FALSE),"-")</f>
        <v>-</v>
      </c>
      <c r="O31" s="37" t="str">
        <f>IFERROR(VLOOKUP(A26,リスト!$N:$O,2,FALSE),"-")</f>
        <v>-</v>
      </c>
      <c r="P31" s="122"/>
      <c r="Q31" s="122"/>
      <c r="R31" s="122"/>
      <c r="S31" s="122"/>
      <c r="T31" s="122"/>
      <c r="U31" s="122"/>
      <c r="V31" s="122"/>
      <c r="W31" s="122"/>
      <c r="X31" s="122"/>
      <c r="Y31" s="122"/>
    </row>
    <row r="32" spans="1:25" ht="15" customHeight="1" x14ac:dyDescent="0.7">
      <c r="A32" s="188" t="s">
        <v>18</v>
      </c>
      <c r="B32" s="188"/>
      <c r="C32" s="188"/>
      <c r="D32" s="188"/>
      <c r="E32" s="188"/>
      <c r="F32" s="188"/>
      <c r="G32" s="188"/>
      <c r="H32" s="188"/>
      <c r="I32" s="188"/>
      <c r="J32" s="188"/>
      <c r="K32" s="33"/>
      <c r="L32" s="13"/>
      <c r="M32" s="39"/>
      <c r="N32" s="26"/>
      <c r="O32" s="26"/>
    </row>
    <row r="33" spans="1:43" ht="15" customHeight="1" x14ac:dyDescent="0.7">
      <c r="A33" s="127" t="str">
        <f>IF(A7="","","▲注意▼caution▼注意▲caution▲注意▼caution▼注意▲caution▲注意▼caution▼注意▲caution▲注意▼caution▼注意▲caution▲注意▼caution▼注意▲caution▲注意▼caution▼注意▲caution▲注意▼caution▼注意▲caution▲注意▼caution▼注意▲caution▲注意▼caution▼注意▲caution▲注意▼caution▼注意▲caution")</f>
        <v/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Y33" s="54"/>
    </row>
    <row r="34" spans="1:43" ht="30" customHeight="1" x14ac:dyDescent="0.7">
      <c r="A34" s="164" t="str">
        <f>A7</f>
        <v/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40"/>
      <c r="Q34" s="40"/>
      <c r="R34" s="40"/>
      <c r="S34" s="40"/>
      <c r="T34" s="40"/>
      <c r="U34" s="40"/>
      <c r="V34" s="40"/>
      <c r="W34" s="40"/>
      <c r="X34" s="40"/>
      <c r="Y34" s="45"/>
    </row>
    <row r="35" spans="1:43" ht="15" customHeight="1" x14ac:dyDescent="0.7">
      <c r="A35" s="127" t="str">
        <f>A33</f>
        <v/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40"/>
      <c r="Q35" s="40"/>
      <c r="R35" s="40"/>
      <c r="S35" s="40"/>
      <c r="T35" s="40"/>
      <c r="U35" s="40"/>
      <c r="V35" s="40"/>
      <c r="W35" s="40"/>
      <c r="X35" s="40"/>
      <c r="Y35" s="45"/>
    </row>
    <row r="36" spans="1:43" ht="30" customHeight="1" thickBot="1" x14ac:dyDescent="0.75">
      <c r="A36" s="141" t="str">
        <f>IF(A26="","",A26&amp;"（"&amp;G26&amp;"）"&amp;"参加申込フォーム")</f>
        <v/>
      </c>
      <c r="B36" s="141"/>
      <c r="C36" s="141"/>
      <c r="D36" s="141"/>
      <c r="E36" s="141"/>
      <c r="F36" s="141"/>
      <c r="G36" s="142" t="s">
        <v>982</v>
      </c>
      <c r="H36" s="143"/>
      <c r="I36" s="143"/>
      <c r="J36" s="143"/>
      <c r="K36" s="143"/>
      <c r="L36" s="143"/>
      <c r="M36" s="143"/>
      <c r="N36" s="143"/>
      <c r="O36" s="143"/>
      <c r="P36" s="119" t="s">
        <v>1391</v>
      </c>
      <c r="Q36" s="119"/>
      <c r="R36" s="119"/>
      <c r="S36" s="119"/>
      <c r="T36" s="119"/>
      <c r="U36" s="119"/>
      <c r="V36" s="119"/>
      <c r="W36" s="119"/>
      <c r="X36" s="119"/>
      <c r="Y36" s="119"/>
    </row>
    <row r="37" spans="1:43" ht="15" customHeight="1" x14ac:dyDescent="0.7">
      <c r="A37" s="214"/>
      <c r="B37" s="151" t="s">
        <v>1752</v>
      </c>
      <c r="C37" s="151" t="s">
        <v>1751</v>
      </c>
      <c r="D37" s="165" t="s">
        <v>25</v>
      </c>
      <c r="E37" s="189"/>
      <c r="F37" s="165" t="s">
        <v>26</v>
      </c>
      <c r="G37" s="166"/>
      <c r="H37" s="167" t="s">
        <v>27</v>
      </c>
      <c r="I37" s="41" t="s">
        <v>28</v>
      </c>
      <c r="J37" s="128" t="s">
        <v>29</v>
      </c>
      <c r="K37" s="129"/>
      <c r="L37" s="129"/>
      <c r="M37" s="129"/>
      <c r="N37" s="129"/>
      <c r="O37" s="12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AP37" s="17" t="s">
        <v>932</v>
      </c>
      <c r="AQ37" s="17" t="s">
        <v>934</v>
      </c>
    </row>
    <row r="38" spans="1:43" ht="15" customHeight="1" x14ac:dyDescent="0.25">
      <c r="A38" s="145"/>
      <c r="B38" s="152"/>
      <c r="C38" s="152"/>
      <c r="D38" s="42" t="s">
        <v>30</v>
      </c>
      <c r="E38" s="42" t="s">
        <v>31</v>
      </c>
      <c r="F38" s="42" t="s">
        <v>30</v>
      </c>
      <c r="G38" s="42" t="s">
        <v>31</v>
      </c>
      <c r="H38" s="168"/>
      <c r="I38" s="17" t="s">
        <v>648</v>
      </c>
      <c r="J38" s="128"/>
      <c r="K38" s="129"/>
      <c r="L38" s="129"/>
      <c r="M38" s="129"/>
      <c r="N38" s="129"/>
      <c r="O38" s="129"/>
      <c r="P38" s="44">
        <v>2024</v>
      </c>
      <c r="Q38" s="43">
        <v>2023</v>
      </c>
      <c r="R38" s="43">
        <v>2022</v>
      </c>
      <c r="S38" s="45"/>
      <c r="T38" s="45"/>
      <c r="U38" s="45"/>
      <c r="V38" s="45"/>
      <c r="W38" s="45"/>
      <c r="X38" s="45"/>
      <c r="Y38" s="45"/>
      <c r="AP38" s="149" t="s">
        <v>935</v>
      </c>
      <c r="AQ38" s="177"/>
    </row>
    <row r="39" spans="1:43" s="22" customFormat="1" ht="30" customHeight="1" x14ac:dyDescent="0.7">
      <c r="A39" s="46">
        <f t="shared" ref="A39:A70" si="1">IF(AP39&amp;B39="1F1","★会場参加はＦ０★",Y39)</f>
        <v>1</v>
      </c>
      <c r="B39" s="3"/>
      <c r="C39" s="3"/>
      <c r="D39" s="4"/>
      <c r="E39" s="4"/>
      <c r="F39" s="4"/>
      <c r="G39" s="4"/>
      <c r="H39" s="4"/>
      <c r="I39" s="4"/>
      <c r="J39" s="111"/>
      <c r="K39" s="112"/>
      <c r="L39" s="112"/>
      <c r="M39" s="112"/>
      <c r="N39" s="112"/>
      <c r="O39" s="113"/>
      <c r="P39" s="38" t="str">
        <f>IFERROR(VLOOKUP(T39,リスト!$I$3:$J$871,2,FALSE),"-")</f>
        <v>-</v>
      </c>
      <c r="Q39" s="38" t="str">
        <f>IFERROR(VLOOKUP(T39,リスト!K:L,2,FALSE),"-")</f>
        <v>-</v>
      </c>
      <c r="R39" s="38" t="str">
        <f>IFERROR(VLOOKUP(T39,リスト!G:H,2,FALSE),"-")</f>
        <v>-</v>
      </c>
      <c r="S39" s="22">
        <f>LEN(D39)+LEN(E39)</f>
        <v>0</v>
      </c>
      <c r="T39" s="22" t="str">
        <f>IF(S39=2,D39&amp;"　　　"&amp;E39,IF(S39=3,D39&amp;"　　"&amp;E39,IF(S39=4,D39&amp;"　"&amp;E39,D39&amp;E39)))</f>
        <v/>
      </c>
      <c r="U39" s="22">
        <f>AP39</f>
        <v>0</v>
      </c>
      <c r="V39" s="22">
        <f t="shared" ref="V39:V70" si="2">IF(U39=0,AP39,0)</f>
        <v>0</v>
      </c>
      <c r="W39" s="22">
        <f t="shared" ref="W39:W70" si="3">IF(U39=0,AQ39,0)</f>
        <v>0</v>
      </c>
      <c r="X39" s="47">
        <f t="shared" ref="X39:X70" si="4">IF(AP39+AQ39=0,0,COUNTIF(B39:H39,"")+COUNTIF(J39,""))+IFERROR(A39-A39,1)</f>
        <v>0</v>
      </c>
      <c r="Y39" s="22">
        <v>1</v>
      </c>
      <c r="Z39" s="22">
        <f t="shared" ref="Z39:Z70" si="5">AP39+AQ39</f>
        <v>0</v>
      </c>
      <c r="AA39" s="22" t="str">
        <f t="shared" ref="AA39:AA70" si="6">C39&amp;AP39+AQ39</f>
        <v>0</v>
      </c>
      <c r="AB39" s="22" t="str">
        <f t="shared" ref="AB39:AB70" si="7">IF(AP39="","",IF(AP39+AQ39=2,"",C39&amp;AP39))</f>
        <v>0</v>
      </c>
      <c r="AC39" s="22" t="str">
        <f t="shared" ref="AC39:AC70" si="8">IF(AQ39="","",IF(AP39+AQ39=2,"",C39&amp;AQ39))</f>
        <v>0</v>
      </c>
      <c r="AD39" s="22" t="str">
        <f>IF(B39="F0","",C39&amp;"F1")</f>
        <v>F1</v>
      </c>
      <c r="AP39" s="59">
        <f>IF(B39="会場",1,0)</f>
        <v>0</v>
      </c>
      <c r="AQ39" s="59">
        <f>IF(B39="オンライン",1,0)</f>
        <v>0</v>
      </c>
    </row>
    <row r="40" spans="1:43" s="22" customFormat="1" ht="30" customHeight="1" x14ac:dyDescent="0.7">
      <c r="A40" s="46">
        <f t="shared" si="1"/>
        <v>2</v>
      </c>
      <c r="B40" s="3"/>
      <c r="C40" s="3"/>
      <c r="D40" s="4"/>
      <c r="E40" s="4"/>
      <c r="F40" s="4"/>
      <c r="G40" s="4"/>
      <c r="H40" s="4"/>
      <c r="I40" s="4"/>
      <c r="J40" s="111"/>
      <c r="K40" s="112"/>
      <c r="L40" s="112"/>
      <c r="M40" s="112"/>
      <c r="N40" s="112"/>
      <c r="O40" s="113"/>
      <c r="P40" s="38" t="str">
        <f>IFERROR(VLOOKUP(T40,リスト!$I$3:$J$871,2,FALSE),"-")</f>
        <v>-</v>
      </c>
      <c r="Q40" s="38" t="str">
        <f>IFERROR(VLOOKUP(T40,リスト!K:L,2,FALSE),"-")</f>
        <v>-</v>
      </c>
      <c r="R40" s="38" t="str">
        <f>IFERROR(VLOOKUP(T40,リスト!G:H,2,FALSE),"-")</f>
        <v>-</v>
      </c>
      <c r="S40" s="22">
        <f t="shared" ref="S40:S103" si="9">LEN(D40)+LEN(E40)</f>
        <v>0</v>
      </c>
      <c r="T40" s="22" t="str">
        <f t="shared" ref="T40:T43" si="10">IF(S40=2,D40&amp;"　　　"&amp;E40,IF(S40=3,D40&amp;"　　"&amp;E40,IF(S40=4,D40&amp;"　"&amp;E40,D40&amp;E40)))</f>
        <v/>
      </c>
      <c r="U40" s="22">
        <f t="shared" ref="U40:U103" si="11">AP40</f>
        <v>0</v>
      </c>
      <c r="V40" s="22">
        <f t="shared" si="2"/>
        <v>0</v>
      </c>
      <c r="W40" s="22">
        <f t="shared" si="3"/>
        <v>0</v>
      </c>
      <c r="X40" s="47">
        <f t="shared" si="4"/>
        <v>0</v>
      </c>
      <c r="Y40" s="22">
        <v>2</v>
      </c>
      <c r="Z40" s="22">
        <f t="shared" si="5"/>
        <v>0</v>
      </c>
      <c r="AA40" s="22" t="str">
        <f t="shared" si="6"/>
        <v>0</v>
      </c>
      <c r="AB40" s="22" t="str">
        <f t="shared" si="7"/>
        <v>0</v>
      </c>
      <c r="AC40" s="22" t="str">
        <f t="shared" si="8"/>
        <v>0</v>
      </c>
      <c r="AD40" s="22" t="str">
        <f t="shared" ref="AD40:AD103" si="12">IF(B40="F0","",C40&amp;"F1")</f>
        <v>F1</v>
      </c>
      <c r="AP40" s="59">
        <f t="shared" ref="AP40:AP103" si="13">IF(B40="会場",1,0)</f>
        <v>0</v>
      </c>
      <c r="AQ40" s="59">
        <f t="shared" ref="AQ40:AQ103" si="14">IF(B40="オンライン",1,0)</f>
        <v>0</v>
      </c>
    </row>
    <row r="41" spans="1:43" s="22" customFormat="1" ht="30" customHeight="1" x14ac:dyDescent="0.7">
      <c r="A41" s="46">
        <f t="shared" si="1"/>
        <v>3</v>
      </c>
      <c r="B41" s="3"/>
      <c r="C41" s="3"/>
      <c r="D41" s="4"/>
      <c r="E41" s="4"/>
      <c r="F41" s="4"/>
      <c r="G41" s="4"/>
      <c r="H41" s="4"/>
      <c r="I41" s="4"/>
      <c r="J41" s="111"/>
      <c r="K41" s="112"/>
      <c r="L41" s="112"/>
      <c r="M41" s="112"/>
      <c r="N41" s="112"/>
      <c r="O41" s="113"/>
      <c r="P41" s="38" t="str">
        <f>IFERROR(VLOOKUP(T41,リスト!$I$3:$J$871,2,FALSE),"-")</f>
        <v>-</v>
      </c>
      <c r="Q41" s="38" t="str">
        <f>IFERROR(VLOOKUP(T41,リスト!K:L,2,FALSE),"-")</f>
        <v>-</v>
      </c>
      <c r="R41" s="38" t="str">
        <f>IFERROR(VLOOKUP(T41,リスト!G:H,2,FALSE),"-")</f>
        <v>-</v>
      </c>
      <c r="S41" s="22">
        <f t="shared" si="9"/>
        <v>0</v>
      </c>
      <c r="T41" s="22" t="str">
        <f t="shared" si="10"/>
        <v/>
      </c>
      <c r="U41" s="22">
        <f t="shared" si="11"/>
        <v>0</v>
      </c>
      <c r="V41" s="22">
        <f t="shared" si="2"/>
        <v>0</v>
      </c>
      <c r="W41" s="22">
        <f t="shared" si="3"/>
        <v>0</v>
      </c>
      <c r="X41" s="47">
        <f t="shared" si="4"/>
        <v>0</v>
      </c>
      <c r="Y41" s="22">
        <v>3</v>
      </c>
      <c r="Z41" s="22">
        <f t="shared" si="5"/>
        <v>0</v>
      </c>
      <c r="AA41" s="22" t="str">
        <f t="shared" si="6"/>
        <v>0</v>
      </c>
      <c r="AB41" s="22" t="str">
        <f t="shared" si="7"/>
        <v>0</v>
      </c>
      <c r="AC41" s="22" t="str">
        <f t="shared" si="8"/>
        <v>0</v>
      </c>
      <c r="AD41" s="22" t="str">
        <f t="shared" si="12"/>
        <v>F1</v>
      </c>
      <c r="AP41" s="59">
        <f t="shared" si="13"/>
        <v>0</v>
      </c>
      <c r="AQ41" s="59">
        <f t="shared" si="14"/>
        <v>0</v>
      </c>
    </row>
    <row r="42" spans="1:43" s="22" customFormat="1" ht="30" customHeight="1" x14ac:dyDescent="0.7">
      <c r="A42" s="46">
        <f t="shared" si="1"/>
        <v>4</v>
      </c>
      <c r="B42" s="3"/>
      <c r="C42" s="3"/>
      <c r="D42" s="4"/>
      <c r="E42" s="4"/>
      <c r="F42" s="4"/>
      <c r="G42" s="4"/>
      <c r="H42" s="4"/>
      <c r="I42" s="4"/>
      <c r="J42" s="111"/>
      <c r="K42" s="112"/>
      <c r="L42" s="112"/>
      <c r="M42" s="112"/>
      <c r="N42" s="112"/>
      <c r="O42" s="113"/>
      <c r="P42" s="38" t="str">
        <f>IFERROR(VLOOKUP(T42,リスト!$I$3:$J$871,2,FALSE),"-")</f>
        <v>-</v>
      </c>
      <c r="Q42" s="38" t="str">
        <f>IFERROR(VLOOKUP(T42,リスト!K:L,2,FALSE),"-")</f>
        <v>-</v>
      </c>
      <c r="R42" s="38" t="str">
        <f>IFERROR(VLOOKUP(T42,リスト!G:H,2,FALSE),"-")</f>
        <v>-</v>
      </c>
      <c r="S42" s="22">
        <f t="shared" si="9"/>
        <v>0</v>
      </c>
      <c r="T42" s="22" t="str">
        <f t="shared" si="10"/>
        <v/>
      </c>
      <c r="U42" s="22">
        <f t="shared" si="11"/>
        <v>0</v>
      </c>
      <c r="V42" s="22">
        <f t="shared" si="2"/>
        <v>0</v>
      </c>
      <c r="W42" s="22">
        <f t="shared" si="3"/>
        <v>0</v>
      </c>
      <c r="X42" s="47">
        <f t="shared" si="4"/>
        <v>0</v>
      </c>
      <c r="Y42" s="22">
        <v>4</v>
      </c>
      <c r="Z42" s="22">
        <f t="shared" si="5"/>
        <v>0</v>
      </c>
      <c r="AA42" s="22" t="str">
        <f t="shared" si="6"/>
        <v>0</v>
      </c>
      <c r="AB42" s="22" t="str">
        <f t="shared" si="7"/>
        <v>0</v>
      </c>
      <c r="AC42" s="22" t="str">
        <f t="shared" si="8"/>
        <v>0</v>
      </c>
      <c r="AD42" s="22" t="str">
        <f t="shared" si="12"/>
        <v>F1</v>
      </c>
      <c r="AP42" s="59">
        <f t="shared" si="13"/>
        <v>0</v>
      </c>
      <c r="AQ42" s="59">
        <f t="shared" si="14"/>
        <v>0</v>
      </c>
    </row>
    <row r="43" spans="1:43" s="22" customFormat="1" ht="30" customHeight="1" x14ac:dyDescent="0.7">
      <c r="A43" s="46">
        <f t="shared" si="1"/>
        <v>5</v>
      </c>
      <c r="B43" s="3"/>
      <c r="C43" s="3"/>
      <c r="D43" s="4"/>
      <c r="E43" s="4"/>
      <c r="F43" s="4"/>
      <c r="G43" s="4"/>
      <c r="H43" s="4"/>
      <c r="I43" s="4"/>
      <c r="J43" s="111"/>
      <c r="K43" s="112"/>
      <c r="L43" s="112"/>
      <c r="M43" s="112"/>
      <c r="N43" s="112"/>
      <c r="O43" s="113"/>
      <c r="P43" s="38" t="str">
        <f>IFERROR(VLOOKUP(T43,リスト!$I$3:$J$871,2,FALSE),"-")</f>
        <v>-</v>
      </c>
      <c r="Q43" s="38" t="str">
        <f>IFERROR(VLOOKUP(T43,リスト!K:L,2,FALSE),"-")</f>
        <v>-</v>
      </c>
      <c r="R43" s="38" t="str">
        <f>IFERROR(VLOOKUP(T43,リスト!G:H,2,FALSE),"-")</f>
        <v>-</v>
      </c>
      <c r="S43" s="22">
        <f t="shared" si="9"/>
        <v>0</v>
      </c>
      <c r="T43" s="22" t="str">
        <f t="shared" si="10"/>
        <v/>
      </c>
      <c r="U43" s="22">
        <f t="shared" si="11"/>
        <v>0</v>
      </c>
      <c r="V43" s="22">
        <f t="shared" si="2"/>
        <v>0</v>
      </c>
      <c r="W43" s="22">
        <f t="shared" si="3"/>
        <v>0</v>
      </c>
      <c r="X43" s="47">
        <f t="shared" si="4"/>
        <v>0</v>
      </c>
      <c r="Y43" s="22">
        <v>5</v>
      </c>
      <c r="Z43" s="22">
        <f t="shared" si="5"/>
        <v>0</v>
      </c>
      <c r="AA43" s="22" t="str">
        <f t="shared" si="6"/>
        <v>0</v>
      </c>
      <c r="AB43" s="22" t="str">
        <f t="shared" si="7"/>
        <v>0</v>
      </c>
      <c r="AC43" s="22" t="str">
        <f t="shared" si="8"/>
        <v>0</v>
      </c>
      <c r="AD43" s="22" t="str">
        <f t="shared" si="12"/>
        <v>F1</v>
      </c>
      <c r="AP43" s="59">
        <f t="shared" si="13"/>
        <v>0</v>
      </c>
      <c r="AQ43" s="59">
        <f t="shared" si="14"/>
        <v>0</v>
      </c>
    </row>
    <row r="44" spans="1:43" s="22" customFormat="1" ht="30" customHeight="1" x14ac:dyDescent="0.7">
      <c r="A44" s="46">
        <f t="shared" si="1"/>
        <v>6</v>
      </c>
      <c r="B44" s="3"/>
      <c r="C44" s="3"/>
      <c r="D44" s="4"/>
      <c r="E44" s="4"/>
      <c r="F44" s="4"/>
      <c r="G44" s="4"/>
      <c r="H44" s="4"/>
      <c r="I44" s="4"/>
      <c r="J44" s="111"/>
      <c r="K44" s="112"/>
      <c r="L44" s="112"/>
      <c r="M44" s="112"/>
      <c r="N44" s="112"/>
      <c r="O44" s="113"/>
      <c r="P44" s="38" t="str">
        <f>IFERROR(VLOOKUP(T44,リスト!$I$3:$J$871,2,FALSE),"-")</f>
        <v>-</v>
      </c>
      <c r="Q44" s="38" t="str">
        <f>IFERROR(VLOOKUP(T44,リスト!K:L,2,FALSE),"-")</f>
        <v>-</v>
      </c>
      <c r="R44" s="38" t="str">
        <f>IFERROR(VLOOKUP(T44,リスト!G:H,2,FALSE),"-")</f>
        <v>-</v>
      </c>
      <c r="S44" s="22">
        <f t="shared" si="9"/>
        <v>0</v>
      </c>
      <c r="T44" s="22" t="str">
        <f>IF(S44=2,D44&amp;"　　　"&amp;E44,IF(S44=3,D44&amp;"　　"&amp;E44,IF(S44=4,D44&amp;"　"&amp;E44,D44&amp;E44)))</f>
        <v/>
      </c>
      <c r="U44" s="22">
        <f t="shared" si="11"/>
        <v>0</v>
      </c>
      <c r="V44" s="22">
        <f t="shared" si="2"/>
        <v>0</v>
      </c>
      <c r="W44" s="22">
        <f t="shared" si="3"/>
        <v>0</v>
      </c>
      <c r="X44" s="47">
        <f t="shared" si="4"/>
        <v>0</v>
      </c>
      <c r="Y44" s="22">
        <v>6</v>
      </c>
      <c r="Z44" s="22">
        <f t="shared" si="5"/>
        <v>0</v>
      </c>
      <c r="AA44" s="22" t="str">
        <f t="shared" si="6"/>
        <v>0</v>
      </c>
      <c r="AB44" s="22" t="str">
        <f t="shared" si="7"/>
        <v>0</v>
      </c>
      <c r="AC44" s="22" t="str">
        <f t="shared" si="8"/>
        <v>0</v>
      </c>
      <c r="AD44" s="22" t="str">
        <f t="shared" si="12"/>
        <v>F1</v>
      </c>
      <c r="AP44" s="59">
        <f t="shared" si="13"/>
        <v>0</v>
      </c>
      <c r="AQ44" s="59">
        <f t="shared" si="14"/>
        <v>0</v>
      </c>
    </row>
    <row r="45" spans="1:43" s="22" customFormat="1" ht="30" customHeight="1" x14ac:dyDescent="0.7">
      <c r="A45" s="46">
        <f t="shared" si="1"/>
        <v>7</v>
      </c>
      <c r="B45" s="3"/>
      <c r="C45" s="3"/>
      <c r="D45" s="4"/>
      <c r="E45" s="4"/>
      <c r="F45" s="4"/>
      <c r="G45" s="4"/>
      <c r="H45" s="4"/>
      <c r="I45" s="4"/>
      <c r="J45" s="111"/>
      <c r="K45" s="112"/>
      <c r="L45" s="112"/>
      <c r="M45" s="112"/>
      <c r="N45" s="112"/>
      <c r="O45" s="113"/>
      <c r="P45" s="38" t="str">
        <f>IFERROR(VLOOKUP(T45,リスト!$I$3:$J$871,2,FALSE),"-")</f>
        <v>-</v>
      </c>
      <c r="Q45" s="38" t="str">
        <f>IFERROR(VLOOKUP(T45,リスト!K:L,2,FALSE),"-")</f>
        <v>-</v>
      </c>
      <c r="R45" s="38" t="str">
        <f>IFERROR(VLOOKUP(T45,リスト!G:H,2,FALSE),"-")</f>
        <v>-</v>
      </c>
      <c r="S45" s="22">
        <f t="shared" si="9"/>
        <v>0</v>
      </c>
      <c r="T45" s="22" t="str">
        <f t="shared" ref="T45:T108" si="15">IF(S45=2,D45&amp;"　　　"&amp;E45,IF(S45=3,D45&amp;"　　"&amp;E45,IF(S45=4,D45&amp;"　"&amp;E45,D45&amp;E45)))</f>
        <v/>
      </c>
      <c r="U45" s="22">
        <f t="shared" si="11"/>
        <v>0</v>
      </c>
      <c r="V45" s="22">
        <f t="shared" si="2"/>
        <v>0</v>
      </c>
      <c r="W45" s="22">
        <f t="shared" si="3"/>
        <v>0</v>
      </c>
      <c r="X45" s="47">
        <f t="shared" si="4"/>
        <v>0</v>
      </c>
      <c r="Y45" s="22">
        <v>7</v>
      </c>
      <c r="Z45" s="22">
        <f t="shared" si="5"/>
        <v>0</v>
      </c>
      <c r="AA45" s="22" t="str">
        <f t="shared" si="6"/>
        <v>0</v>
      </c>
      <c r="AB45" s="22" t="str">
        <f t="shared" si="7"/>
        <v>0</v>
      </c>
      <c r="AC45" s="22" t="str">
        <f t="shared" si="8"/>
        <v>0</v>
      </c>
      <c r="AD45" s="22" t="str">
        <f t="shared" si="12"/>
        <v>F1</v>
      </c>
      <c r="AP45" s="59">
        <f t="shared" si="13"/>
        <v>0</v>
      </c>
      <c r="AQ45" s="59">
        <f t="shared" si="14"/>
        <v>0</v>
      </c>
    </row>
    <row r="46" spans="1:43" s="22" customFormat="1" ht="30" customHeight="1" x14ac:dyDescent="0.7">
      <c r="A46" s="46">
        <f t="shared" si="1"/>
        <v>8</v>
      </c>
      <c r="B46" s="3"/>
      <c r="C46" s="3"/>
      <c r="D46" s="4"/>
      <c r="E46" s="4"/>
      <c r="F46" s="4"/>
      <c r="G46" s="4"/>
      <c r="H46" s="4"/>
      <c r="I46" s="4"/>
      <c r="J46" s="111"/>
      <c r="K46" s="112"/>
      <c r="L46" s="112"/>
      <c r="M46" s="112"/>
      <c r="N46" s="112"/>
      <c r="O46" s="113"/>
      <c r="P46" s="38" t="str">
        <f>IFERROR(VLOOKUP(T46,リスト!$I$3:$J$871,2,FALSE),"-")</f>
        <v>-</v>
      </c>
      <c r="Q46" s="38" t="str">
        <f>IFERROR(VLOOKUP(T46,リスト!K:L,2,FALSE),"-")</f>
        <v>-</v>
      </c>
      <c r="R46" s="38" t="str">
        <f>IFERROR(VLOOKUP(T46,リスト!G:H,2,FALSE),"-")</f>
        <v>-</v>
      </c>
      <c r="S46" s="22">
        <f t="shared" si="9"/>
        <v>0</v>
      </c>
      <c r="T46" s="22" t="str">
        <f t="shared" si="15"/>
        <v/>
      </c>
      <c r="U46" s="22">
        <f t="shared" si="11"/>
        <v>0</v>
      </c>
      <c r="V46" s="22">
        <f t="shared" si="2"/>
        <v>0</v>
      </c>
      <c r="W46" s="22">
        <f t="shared" si="3"/>
        <v>0</v>
      </c>
      <c r="X46" s="47">
        <f t="shared" si="4"/>
        <v>0</v>
      </c>
      <c r="Y46" s="22">
        <v>8</v>
      </c>
      <c r="Z46" s="22">
        <f t="shared" si="5"/>
        <v>0</v>
      </c>
      <c r="AA46" s="22" t="str">
        <f t="shared" si="6"/>
        <v>0</v>
      </c>
      <c r="AB46" s="22" t="str">
        <f t="shared" si="7"/>
        <v>0</v>
      </c>
      <c r="AC46" s="22" t="str">
        <f t="shared" si="8"/>
        <v>0</v>
      </c>
      <c r="AD46" s="22" t="str">
        <f t="shared" si="12"/>
        <v>F1</v>
      </c>
      <c r="AP46" s="59">
        <f t="shared" si="13"/>
        <v>0</v>
      </c>
      <c r="AQ46" s="59">
        <f t="shared" si="14"/>
        <v>0</v>
      </c>
    </row>
    <row r="47" spans="1:43" s="22" customFormat="1" ht="30" customHeight="1" x14ac:dyDescent="0.7">
      <c r="A47" s="46">
        <f t="shared" si="1"/>
        <v>9</v>
      </c>
      <c r="B47" s="3"/>
      <c r="C47" s="3"/>
      <c r="D47" s="4"/>
      <c r="E47" s="4"/>
      <c r="F47" s="4"/>
      <c r="G47" s="4"/>
      <c r="H47" s="4"/>
      <c r="I47" s="4"/>
      <c r="J47" s="111"/>
      <c r="K47" s="112"/>
      <c r="L47" s="112"/>
      <c r="M47" s="112"/>
      <c r="N47" s="112"/>
      <c r="O47" s="113"/>
      <c r="P47" s="38" t="str">
        <f>IFERROR(VLOOKUP(T47,リスト!$I$3:$J$871,2,FALSE),"-")</f>
        <v>-</v>
      </c>
      <c r="Q47" s="38" t="str">
        <f>IFERROR(VLOOKUP(T47,リスト!K:L,2,FALSE),"-")</f>
        <v>-</v>
      </c>
      <c r="R47" s="38" t="str">
        <f>IFERROR(VLOOKUP(T47,リスト!G:H,2,FALSE),"-")</f>
        <v>-</v>
      </c>
      <c r="S47" s="22">
        <f t="shared" si="9"/>
        <v>0</v>
      </c>
      <c r="T47" s="22" t="str">
        <f t="shared" si="15"/>
        <v/>
      </c>
      <c r="U47" s="22">
        <f t="shared" si="11"/>
        <v>0</v>
      </c>
      <c r="V47" s="22">
        <f t="shared" si="2"/>
        <v>0</v>
      </c>
      <c r="W47" s="22">
        <f t="shared" si="3"/>
        <v>0</v>
      </c>
      <c r="X47" s="47">
        <f t="shared" si="4"/>
        <v>0</v>
      </c>
      <c r="Y47" s="22">
        <v>9</v>
      </c>
      <c r="Z47" s="22">
        <f t="shared" si="5"/>
        <v>0</v>
      </c>
      <c r="AA47" s="22" t="str">
        <f t="shared" si="6"/>
        <v>0</v>
      </c>
      <c r="AB47" s="22" t="str">
        <f t="shared" si="7"/>
        <v>0</v>
      </c>
      <c r="AC47" s="22" t="str">
        <f t="shared" si="8"/>
        <v>0</v>
      </c>
      <c r="AD47" s="22" t="str">
        <f t="shared" si="12"/>
        <v>F1</v>
      </c>
      <c r="AP47" s="59">
        <f t="shared" si="13"/>
        <v>0</v>
      </c>
      <c r="AQ47" s="59">
        <f t="shared" si="14"/>
        <v>0</v>
      </c>
    </row>
    <row r="48" spans="1:43" s="22" customFormat="1" ht="30" customHeight="1" x14ac:dyDescent="0.7">
      <c r="A48" s="46">
        <f t="shared" si="1"/>
        <v>10</v>
      </c>
      <c r="B48" s="3"/>
      <c r="C48" s="3"/>
      <c r="D48" s="4"/>
      <c r="E48" s="4"/>
      <c r="F48" s="4"/>
      <c r="G48" s="4"/>
      <c r="H48" s="4"/>
      <c r="I48" s="4"/>
      <c r="J48" s="111"/>
      <c r="K48" s="112"/>
      <c r="L48" s="112"/>
      <c r="M48" s="112"/>
      <c r="N48" s="112"/>
      <c r="O48" s="113"/>
      <c r="P48" s="38" t="str">
        <f>IFERROR(VLOOKUP(T48,リスト!$I$3:$J$871,2,FALSE),"-")</f>
        <v>-</v>
      </c>
      <c r="Q48" s="38" t="str">
        <f>IFERROR(VLOOKUP(T48,リスト!K:L,2,FALSE),"-")</f>
        <v>-</v>
      </c>
      <c r="R48" s="38" t="str">
        <f>IFERROR(VLOOKUP(T48,リスト!G:H,2,FALSE),"-")</f>
        <v>-</v>
      </c>
      <c r="S48" s="22">
        <f t="shared" si="9"/>
        <v>0</v>
      </c>
      <c r="T48" s="22" t="str">
        <f t="shared" si="15"/>
        <v/>
      </c>
      <c r="U48" s="22">
        <f t="shared" si="11"/>
        <v>0</v>
      </c>
      <c r="V48" s="22">
        <f t="shared" si="2"/>
        <v>0</v>
      </c>
      <c r="W48" s="22">
        <f t="shared" si="3"/>
        <v>0</v>
      </c>
      <c r="X48" s="47">
        <f t="shared" si="4"/>
        <v>0</v>
      </c>
      <c r="Y48" s="22">
        <v>10</v>
      </c>
      <c r="Z48" s="22">
        <f t="shared" si="5"/>
        <v>0</v>
      </c>
      <c r="AA48" s="22" t="str">
        <f t="shared" si="6"/>
        <v>0</v>
      </c>
      <c r="AB48" s="22" t="str">
        <f t="shared" si="7"/>
        <v>0</v>
      </c>
      <c r="AC48" s="22" t="str">
        <f t="shared" si="8"/>
        <v>0</v>
      </c>
      <c r="AD48" s="22" t="str">
        <f t="shared" si="12"/>
        <v>F1</v>
      </c>
      <c r="AP48" s="59">
        <f t="shared" si="13"/>
        <v>0</v>
      </c>
      <c r="AQ48" s="59">
        <f t="shared" si="14"/>
        <v>0</v>
      </c>
    </row>
    <row r="49" spans="1:43" s="22" customFormat="1" ht="30" customHeight="1" x14ac:dyDescent="0.7">
      <c r="A49" s="46">
        <f t="shared" si="1"/>
        <v>11</v>
      </c>
      <c r="B49" s="3"/>
      <c r="C49" s="3"/>
      <c r="D49" s="4"/>
      <c r="E49" s="4"/>
      <c r="F49" s="4"/>
      <c r="G49" s="4"/>
      <c r="H49" s="4"/>
      <c r="I49" s="4"/>
      <c r="J49" s="111"/>
      <c r="K49" s="112"/>
      <c r="L49" s="112"/>
      <c r="M49" s="112"/>
      <c r="N49" s="112"/>
      <c r="O49" s="113"/>
      <c r="P49" s="38" t="str">
        <f>IFERROR(VLOOKUP(T49,リスト!$I$3:$J$871,2,FALSE),"-")</f>
        <v>-</v>
      </c>
      <c r="Q49" s="38" t="str">
        <f>IFERROR(VLOOKUP(T49,リスト!K:L,2,FALSE),"-")</f>
        <v>-</v>
      </c>
      <c r="R49" s="38" t="str">
        <f>IFERROR(VLOOKUP(T49,リスト!G:H,2,FALSE),"-")</f>
        <v>-</v>
      </c>
      <c r="S49" s="22">
        <f t="shared" si="9"/>
        <v>0</v>
      </c>
      <c r="T49" s="22" t="str">
        <f t="shared" si="15"/>
        <v/>
      </c>
      <c r="U49" s="22">
        <f t="shared" si="11"/>
        <v>0</v>
      </c>
      <c r="V49" s="22">
        <f t="shared" si="2"/>
        <v>0</v>
      </c>
      <c r="W49" s="22">
        <f t="shared" si="3"/>
        <v>0</v>
      </c>
      <c r="X49" s="47">
        <f t="shared" si="4"/>
        <v>0</v>
      </c>
      <c r="Y49" s="22">
        <v>11</v>
      </c>
      <c r="Z49" s="22">
        <f t="shared" si="5"/>
        <v>0</v>
      </c>
      <c r="AA49" s="22" t="str">
        <f t="shared" si="6"/>
        <v>0</v>
      </c>
      <c r="AB49" s="22" t="str">
        <f t="shared" si="7"/>
        <v>0</v>
      </c>
      <c r="AC49" s="22" t="str">
        <f t="shared" si="8"/>
        <v>0</v>
      </c>
      <c r="AD49" s="22" t="str">
        <f t="shared" si="12"/>
        <v>F1</v>
      </c>
      <c r="AP49" s="59">
        <f t="shared" si="13"/>
        <v>0</v>
      </c>
      <c r="AQ49" s="59">
        <f t="shared" si="14"/>
        <v>0</v>
      </c>
    </row>
    <row r="50" spans="1:43" s="22" customFormat="1" ht="30" customHeight="1" x14ac:dyDescent="0.7">
      <c r="A50" s="46">
        <f t="shared" si="1"/>
        <v>12</v>
      </c>
      <c r="B50" s="3"/>
      <c r="C50" s="3"/>
      <c r="D50" s="4"/>
      <c r="E50" s="4"/>
      <c r="F50" s="4"/>
      <c r="G50" s="4"/>
      <c r="H50" s="4"/>
      <c r="I50" s="4"/>
      <c r="J50" s="111"/>
      <c r="K50" s="112"/>
      <c r="L50" s="112"/>
      <c r="M50" s="112"/>
      <c r="N50" s="112"/>
      <c r="O50" s="113"/>
      <c r="P50" s="38" t="str">
        <f>IFERROR(VLOOKUP(T50,リスト!$I$3:$J$871,2,FALSE),"-")</f>
        <v>-</v>
      </c>
      <c r="Q50" s="38" t="str">
        <f>IFERROR(VLOOKUP(T50,リスト!K:L,2,FALSE),"-")</f>
        <v>-</v>
      </c>
      <c r="R50" s="38" t="str">
        <f>IFERROR(VLOOKUP(T50,リスト!G:H,2,FALSE),"-")</f>
        <v>-</v>
      </c>
      <c r="S50" s="22">
        <f t="shared" si="9"/>
        <v>0</v>
      </c>
      <c r="T50" s="22" t="str">
        <f t="shared" si="15"/>
        <v/>
      </c>
      <c r="U50" s="22">
        <f t="shared" si="11"/>
        <v>0</v>
      </c>
      <c r="V50" s="22">
        <f t="shared" si="2"/>
        <v>0</v>
      </c>
      <c r="W50" s="22">
        <f t="shared" si="3"/>
        <v>0</v>
      </c>
      <c r="X50" s="47">
        <f t="shared" si="4"/>
        <v>0</v>
      </c>
      <c r="Y50" s="22">
        <v>12</v>
      </c>
      <c r="Z50" s="22">
        <f t="shared" si="5"/>
        <v>0</v>
      </c>
      <c r="AA50" s="22" t="str">
        <f t="shared" si="6"/>
        <v>0</v>
      </c>
      <c r="AB50" s="22" t="str">
        <f t="shared" si="7"/>
        <v>0</v>
      </c>
      <c r="AC50" s="22" t="str">
        <f t="shared" si="8"/>
        <v>0</v>
      </c>
      <c r="AD50" s="22" t="str">
        <f t="shared" si="12"/>
        <v>F1</v>
      </c>
      <c r="AP50" s="59">
        <f t="shared" si="13"/>
        <v>0</v>
      </c>
      <c r="AQ50" s="59">
        <f t="shared" si="14"/>
        <v>0</v>
      </c>
    </row>
    <row r="51" spans="1:43" s="22" customFormat="1" ht="30" customHeight="1" x14ac:dyDescent="0.7">
      <c r="A51" s="46">
        <f t="shared" si="1"/>
        <v>13</v>
      </c>
      <c r="B51" s="3"/>
      <c r="C51" s="3"/>
      <c r="D51" s="4"/>
      <c r="E51" s="4"/>
      <c r="F51" s="4"/>
      <c r="G51" s="4"/>
      <c r="H51" s="4"/>
      <c r="I51" s="4"/>
      <c r="J51" s="111"/>
      <c r="K51" s="112"/>
      <c r="L51" s="112"/>
      <c r="M51" s="112"/>
      <c r="N51" s="112"/>
      <c r="O51" s="113"/>
      <c r="P51" s="38" t="str">
        <f>IFERROR(VLOOKUP(T51,リスト!$I$3:$J$871,2,FALSE),"-")</f>
        <v>-</v>
      </c>
      <c r="Q51" s="38" t="str">
        <f>IFERROR(VLOOKUP(T51,リスト!K:L,2,FALSE),"-")</f>
        <v>-</v>
      </c>
      <c r="R51" s="38" t="str">
        <f>IFERROR(VLOOKUP(T51,リスト!G:H,2,FALSE),"-")</f>
        <v>-</v>
      </c>
      <c r="S51" s="22">
        <f t="shared" si="9"/>
        <v>0</v>
      </c>
      <c r="T51" s="22" t="str">
        <f t="shared" si="15"/>
        <v/>
      </c>
      <c r="U51" s="22">
        <f t="shared" si="11"/>
        <v>0</v>
      </c>
      <c r="V51" s="22">
        <f t="shared" si="2"/>
        <v>0</v>
      </c>
      <c r="W51" s="22">
        <f t="shared" si="3"/>
        <v>0</v>
      </c>
      <c r="X51" s="47">
        <f t="shared" si="4"/>
        <v>0</v>
      </c>
      <c r="Y51" s="22">
        <v>13</v>
      </c>
      <c r="Z51" s="22">
        <f t="shared" si="5"/>
        <v>0</v>
      </c>
      <c r="AA51" s="22" t="str">
        <f t="shared" si="6"/>
        <v>0</v>
      </c>
      <c r="AB51" s="22" t="str">
        <f t="shared" si="7"/>
        <v>0</v>
      </c>
      <c r="AC51" s="22" t="str">
        <f t="shared" si="8"/>
        <v>0</v>
      </c>
      <c r="AD51" s="22" t="str">
        <f t="shared" si="12"/>
        <v>F1</v>
      </c>
      <c r="AP51" s="59">
        <f t="shared" si="13"/>
        <v>0</v>
      </c>
      <c r="AQ51" s="59">
        <f t="shared" si="14"/>
        <v>0</v>
      </c>
    </row>
    <row r="52" spans="1:43" s="22" customFormat="1" ht="30" customHeight="1" x14ac:dyDescent="0.7">
      <c r="A52" s="46">
        <f t="shared" si="1"/>
        <v>14</v>
      </c>
      <c r="B52" s="3"/>
      <c r="C52" s="3"/>
      <c r="D52" s="4"/>
      <c r="E52" s="4"/>
      <c r="F52" s="4"/>
      <c r="G52" s="4"/>
      <c r="H52" s="4"/>
      <c r="I52" s="4"/>
      <c r="J52" s="111"/>
      <c r="K52" s="112"/>
      <c r="L52" s="112"/>
      <c r="M52" s="112"/>
      <c r="N52" s="112"/>
      <c r="O52" s="113"/>
      <c r="P52" s="38" t="str">
        <f>IFERROR(VLOOKUP(T52,リスト!$I$3:$J$871,2,FALSE),"-")</f>
        <v>-</v>
      </c>
      <c r="Q52" s="38" t="str">
        <f>IFERROR(VLOOKUP(T52,リスト!K:L,2,FALSE),"-")</f>
        <v>-</v>
      </c>
      <c r="R52" s="38" t="str">
        <f>IFERROR(VLOOKUP(T52,リスト!G:H,2,FALSE),"-")</f>
        <v>-</v>
      </c>
      <c r="S52" s="22">
        <f t="shared" si="9"/>
        <v>0</v>
      </c>
      <c r="T52" s="22" t="str">
        <f t="shared" si="15"/>
        <v/>
      </c>
      <c r="U52" s="22">
        <f t="shared" si="11"/>
        <v>0</v>
      </c>
      <c r="V52" s="22">
        <f t="shared" si="2"/>
        <v>0</v>
      </c>
      <c r="W52" s="22">
        <f t="shared" si="3"/>
        <v>0</v>
      </c>
      <c r="X52" s="47">
        <f t="shared" si="4"/>
        <v>0</v>
      </c>
      <c r="Y52" s="22">
        <v>14</v>
      </c>
      <c r="Z52" s="22">
        <f t="shared" si="5"/>
        <v>0</v>
      </c>
      <c r="AA52" s="22" t="str">
        <f t="shared" si="6"/>
        <v>0</v>
      </c>
      <c r="AB52" s="22" t="str">
        <f t="shared" si="7"/>
        <v>0</v>
      </c>
      <c r="AC52" s="22" t="str">
        <f t="shared" si="8"/>
        <v>0</v>
      </c>
      <c r="AD52" s="22" t="str">
        <f t="shared" si="12"/>
        <v>F1</v>
      </c>
      <c r="AP52" s="59">
        <f t="shared" si="13"/>
        <v>0</v>
      </c>
      <c r="AQ52" s="59">
        <f t="shared" si="14"/>
        <v>0</v>
      </c>
    </row>
    <row r="53" spans="1:43" s="22" customFormat="1" ht="30" customHeight="1" x14ac:dyDescent="0.7">
      <c r="A53" s="46">
        <f t="shared" si="1"/>
        <v>15</v>
      </c>
      <c r="B53" s="3"/>
      <c r="C53" s="3"/>
      <c r="D53" s="4"/>
      <c r="E53" s="4"/>
      <c r="F53" s="4"/>
      <c r="G53" s="4"/>
      <c r="H53" s="4"/>
      <c r="I53" s="4"/>
      <c r="J53" s="111"/>
      <c r="K53" s="112"/>
      <c r="L53" s="112"/>
      <c r="M53" s="112"/>
      <c r="N53" s="112"/>
      <c r="O53" s="113"/>
      <c r="P53" s="38" t="str">
        <f>IFERROR(VLOOKUP(T53,リスト!$I$3:$J$871,2,FALSE),"-")</f>
        <v>-</v>
      </c>
      <c r="Q53" s="38" t="str">
        <f>IFERROR(VLOOKUP(T53,リスト!K:L,2,FALSE),"-")</f>
        <v>-</v>
      </c>
      <c r="R53" s="38" t="str">
        <f>IFERROR(VLOOKUP(T53,リスト!G:H,2,FALSE),"-")</f>
        <v>-</v>
      </c>
      <c r="S53" s="22">
        <f t="shared" si="9"/>
        <v>0</v>
      </c>
      <c r="T53" s="22" t="str">
        <f t="shared" si="15"/>
        <v/>
      </c>
      <c r="U53" s="22">
        <f t="shared" si="11"/>
        <v>0</v>
      </c>
      <c r="V53" s="22">
        <f t="shared" si="2"/>
        <v>0</v>
      </c>
      <c r="W53" s="22">
        <f t="shared" si="3"/>
        <v>0</v>
      </c>
      <c r="X53" s="47">
        <f t="shared" si="4"/>
        <v>0</v>
      </c>
      <c r="Y53" s="22">
        <v>15</v>
      </c>
      <c r="Z53" s="22">
        <f t="shared" si="5"/>
        <v>0</v>
      </c>
      <c r="AA53" s="22" t="str">
        <f t="shared" si="6"/>
        <v>0</v>
      </c>
      <c r="AB53" s="22" t="str">
        <f t="shared" si="7"/>
        <v>0</v>
      </c>
      <c r="AC53" s="22" t="str">
        <f t="shared" si="8"/>
        <v>0</v>
      </c>
      <c r="AD53" s="22" t="str">
        <f t="shared" si="12"/>
        <v>F1</v>
      </c>
      <c r="AP53" s="59">
        <f t="shared" si="13"/>
        <v>0</v>
      </c>
      <c r="AQ53" s="59">
        <f t="shared" si="14"/>
        <v>0</v>
      </c>
    </row>
    <row r="54" spans="1:43" s="22" customFormat="1" ht="30" customHeight="1" x14ac:dyDescent="0.7">
      <c r="A54" s="46">
        <f t="shared" si="1"/>
        <v>16</v>
      </c>
      <c r="B54" s="3"/>
      <c r="C54" s="3"/>
      <c r="D54" s="4"/>
      <c r="E54" s="4"/>
      <c r="F54" s="4"/>
      <c r="G54" s="4"/>
      <c r="H54" s="4"/>
      <c r="I54" s="4"/>
      <c r="J54" s="111"/>
      <c r="K54" s="112"/>
      <c r="L54" s="112"/>
      <c r="M54" s="112"/>
      <c r="N54" s="112"/>
      <c r="O54" s="113"/>
      <c r="P54" s="38" t="str">
        <f>IFERROR(VLOOKUP(T54,リスト!$I$3:$J$871,2,FALSE),"-")</f>
        <v>-</v>
      </c>
      <c r="Q54" s="38" t="str">
        <f>IFERROR(VLOOKUP(T54,リスト!K:L,2,FALSE),"-")</f>
        <v>-</v>
      </c>
      <c r="R54" s="38" t="str">
        <f>IFERROR(VLOOKUP(T54,リスト!G:H,2,FALSE),"-")</f>
        <v>-</v>
      </c>
      <c r="S54" s="22">
        <f t="shared" si="9"/>
        <v>0</v>
      </c>
      <c r="T54" s="22" t="str">
        <f t="shared" si="15"/>
        <v/>
      </c>
      <c r="U54" s="22">
        <f t="shared" si="11"/>
        <v>0</v>
      </c>
      <c r="V54" s="22">
        <f t="shared" si="2"/>
        <v>0</v>
      </c>
      <c r="W54" s="22">
        <f t="shared" si="3"/>
        <v>0</v>
      </c>
      <c r="X54" s="47">
        <f t="shared" si="4"/>
        <v>0</v>
      </c>
      <c r="Y54" s="22">
        <v>16</v>
      </c>
      <c r="Z54" s="22">
        <f t="shared" si="5"/>
        <v>0</v>
      </c>
      <c r="AA54" s="22" t="str">
        <f t="shared" si="6"/>
        <v>0</v>
      </c>
      <c r="AB54" s="22" t="str">
        <f t="shared" si="7"/>
        <v>0</v>
      </c>
      <c r="AC54" s="22" t="str">
        <f t="shared" si="8"/>
        <v>0</v>
      </c>
      <c r="AD54" s="22" t="str">
        <f t="shared" si="12"/>
        <v>F1</v>
      </c>
      <c r="AP54" s="59">
        <f t="shared" si="13"/>
        <v>0</v>
      </c>
      <c r="AQ54" s="59">
        <f t="shared" si="14"/>
        <v>0</v>
      </c>
    </row>
    <row r="55" spans="1:43" s="22" customFormat="1" ht="30" customHeight="1" x14ac:dyDescent="0.7">
      <c r="A55" s="46">
        <f t="shared" si="1"/>
        <v>17</v>
      </c>
      <c r="B55" s="3"/>
      <c r="C55" s="3"/>
      <c r="D55" s="4"/>
      <c r="E55" s="4"/>
      <c r="F55" s="4"/>
      <c r="G55" s="4"/>
      <c r="H55" s="4"/>
      <c r="I55" s="4"/>
      <c r="J55" s="111"/>
      <c r="K55" s="112"/>
      <c r="L55" s="112"/>
      <c r="M55" s="112"/>
      <c r="N55" s="112"/>
      <c r="O55" s="113"/>
      <c r="P55" s="38" t="str">
        <f>IFERROR(VLOOKUP(T55,リスト!$I$3:$J$871,2,FALSE),"-")</f>
        <v>-</v>
      </c>
      <c r="Q55" s="38" t="str">
        <f>IFERROR(VLOOKUP(T55,リスト!K:L,2,FALSE),"-")</f>
        <v>-</v>
      </c>
      <c r="R55" s="38" t="str">
        <f>IFERROR(VLOOKUP(T55,リスト!G:H,2,FALSE),"-")</f>
        <v>-</v>
      </c>
      <c r="S55" s="22">
        <f t="shared" si="9"/>
        <v>0</v>
      </c>
      <c r="T55" s="22" t="str">
        <f t="shared" si="15"/>
        <v/>
      </c>
      <c r="U55" s="22">
        <f t="shared" si="11"/>
        <v>0</v>
      </c>
      <c r="V55" s="22">
        <f t="shared" si="2"/>
        <v>0</v>
      </c>
      <c r="W55" s="22">
        <f t="shared" si="3"/>
        <v>0</v>
      </c>
      <c r="X55" s="47">
        <f t="shared" si="4"/>
        <v>0</v>
      </c>
      <c r="Y55" s="22">
        <v>17</v>
      </c>
      <c r="Z55" s="22">
        <f t="shared" si="5"/>
        <v>0</v>
      </c>
      <c r="AA55" s="22" t="str">
        <f t="shared" si="6"/>
        <v>0</v>
      </c>
      <c r="AB55" s="22" t="str">
        <f t="shared" si="7"/>
        <v>0</v>
      </c>
      <c r="AC55" s="22" t="str">
        <f t="shared" si="8"/>
        <v>0</v>
      </c>
      <c r="AD55" s="22" t="str">
        <f t="shared" si="12"/>
        <v>F1</v>
      </c>
      <c r="AP55" s="59">
        <f t="shared" si="13"/>
        <v>0</v>
      </c>
      <c r="AQ55" s="59">
        <f t="shared" si="14"/>
        <v>0</v>
      </c>
    </row>
    <row r="56" spans="1:43" s="22" customFormat="1" ht="30" customHeight="1" x14ac:dyDescent="0.7">
      <c r="A56" s="46">
        <f t="shared" si="1"/>
        <v>18</v>
      </c>
      <c r="B56" s="3"/>
      <c r="C56" s="3"/>
      <c r="D56" s="4"/>
      <c r="E56" s="4"/>
      <c r="F56" s="4"/>
      <c r="G56" s="4"/>
      <c r="H56" s="4"/>
      <c r="I56" s="4"/>
      <c r="J56" s="111"/>
      <c r="K56" s="112"/>
      <c r="L56" s="112"/>
      <c r="M56" s="112"/>
      <c r="N56" s="112"/>
      <c r="O56" s="113"/>
      <c r="P56" s="38" t="str">
        <f>IFERROR(VLOOKUP(T56,リスト!$I$3:$J$871,2,FALSE),"-")</f>
        <v>-</v>
      </c>
      <c r="Q56" s="38" t="str">
        <f>IFERROR(VLOOKUP(T56,リスト!K:L,2,FALSE),"-")</f>
        <v>-</v>
      </c>
      <c r="R56" s="38" t="str">
        <f>IFERROR(VLOOKUP(T56,リスト!G:H,2,FALSE),"-")</f>
        <v>-</v>
      </c>
      <c r="S56" s="22">
        <f t="shared" si="9"/>
        <v>0</v>
      </c>
      <c r="T56" s="22" t="str">
        <f t="shared" si="15"/>
        <v/>
      </c>
      <c r="U56" s="22">
        <f t="shared" si="11"/>
        <v>0</v>
      </c>
      <c r="V56" s="22">
        <f t="shared" si="2"/>
        <v>0</v>
      </c>
      <c r="W56" s="22">
        <f t="shared" si="3"/>
        <v>0</v>
      </c>
      <c r="X56" s="47">
        <f t="shared" si="4"/>
        <v>0</v>
      </c>
      <c r="Y56" s="22">
        <v>18</v>
      </c>
      <c r="Z56" s="22">
        <f t="shared" si="5"/>
        <v>0</v>
      </c>
      <c r="AA56" s="22" t="str">
        <f t="shared" si="6"/>
        <v>0</v>
      </c>
      <c r="AB56" s="22" t="str">
        <f t="shared" si="7"/>
        <v>0</v>
      </c>
      <c r="AC56" s="22" t="str">
        <f t="shared" si="8"/>
        <v>0</v>
      </c>
      <c r="AD56" s="22" t="str">
        <f t="shared" si="12"/>
        <v>F1</v>
      </c>
      <c r="AP56" s="59">
        <f t="shared" si="13"/>
        <v>0</v>
      </c>
      <c r="AQ56" s="59">
        <f t="shared" si="14"/>
        <v>0</v>
      </c>
    </row>
    <row r="57" spans="1:43" s="22" customFormat="1" ht="30" customHeight="1" x14ac:dyDescent="0.7">
      <c r="A57" s="46">
        <f t="shared" si="1"/>
        <v>19</v>
      </c>
      <c r="B57" s="3"/>
      <c r="C57" s="3"/>
      <c r="D57" s="4"/>
      <c r="E57" s="4"/>
      <c r="F57" s="4"/>
      <c r="G57" s="4"/>
      <c r="H57" s="4"/>
      <c r="I57" s="4"/>
      <c r="J57" s="111"/>
      <c r="K57" s="112"/>
      <c r="L57" s="112"/>
      <c r="M57" s="112"/>
      <c r="N57" s="112"/>
      <c r="O57" s="113"/>
      <c r="P57" s="38" t="str">
        <f>IFERROR(VLOOKUP(T57,リスト!$I$3:$J$871,2,FALSE),"-")</f>
        <v>-</v>
      </c>
      <c r="Q57" s="38" t="str">
        <f>IFERROR(VLOOKUP(T57,リスト!K:L,2,FALSE),"-")</f>
        <v>-</v>
      </c>
      <c r="R57" s="38" t="str">
        <f>IFERROR(VLOOKUP(T57,リスト!G:H,2,FALSE),"-")</f>
        <v>-</v>
      </c>
      <c r="S57" s="22">
        <f t="shared" si="9"/>
        <v>0</v>
      </c>
      <c r="T57" s="22" t="str">
        <f t="shared" si="15"/>
        <v/>
      </c>
      <c r="U57" s="22">
        <f t="shared" si="11"/>
        <v>0</v>
      </c>
      <c r="V57" s="22">
        <f t="shared" si="2"/>
        <v>0</v>
      </c>
      <c r="W57" s="22">
        <f t="shared" si="3"/>
        <v>0</v>
      </c>
      <c r="X57" s="47">
        <f t="shared" si="4"/>
        <v>0</v>
      </c>
      <c r="Y57" s="22">
        <v>19</v>
      </c>
      <c r="Z57" s="22">
        <f t="shared" si="5"/>
        <v>0</v>
      </c>
      <c r="AA57" s="22" t="str">
        <f t="shared" si="6"/>
        <v>0</v>
      </c>
      <c r="AB57" s="22" t="str">
        <f t="shared" si="7"/>
        <v>0</v>
      </c>
      <c r="AC57" s="22" t="str">
        <f t="shared" si="8"/>
        <v>0</v>
      </c>
      <c r="AD57" s="22" t="str">
        <f t="shared" si="12"/>
        <v>F1</v>
      </c>
      <c r="AP57" s="59">
        <f t="shared" si="13"/>
        <v>0</v>
      </c>
      <c r="AQ57" s="59">
        <f t="shared" si="14"/>
        <v>0</v>
      </c>
    </row>
    <row r="58" spans="1:43" s="22" customFormat="1" ht="30" customHeight="1" x14ac:dyDescent="0.7">
      <c r="A58" s="46">
        <f t="shared" si="1"/>
        <v>20</v>
      </c>
      <c r="B58" s="3"/>
      <c r="C58" s="3"/>
      <c r="D58" s="4"/>
      <c r="E58" s="4"/>
      <c r="F58" s="4"/>
      <c r="G58" s="4"/>
      <c r="H58" s="4"/>
      <c r="I58" s="4"/>
      <c r="J58" s="111"/>
      <c r="K58" s="112"/>
      <c r="L58" s="112"/>
      <c r="M58" s="112"/>
      <c r="N58" s="112"/>
      <c r="O58" s="113"/>
      <c r="P58" s="38" t="str">
        <f>IFERROR(VLOOKUP(T58,リスト!$I$3:$J$871,2,FALSE),"-")</f>
        <v>-</v>
      </c>
      <c r="Q58" s="38" t="str">
        <f>IFERROR(VLOOKUP(T58,リスト!K:L,2,FALSE),"-")</f>
        <v>-</v>
      </c>
      <c r="R58" s="38" t="str">
        <f>IFERROR(VLOOKUP(T58,リスト!G:H,2,FALSE),"-")</f>
        <v>-</v>
      </c>
      <c r="S58" s="22">
        <f t="shared" si="9"/>
        <v>0</v>
      </c>
      <c r="T58" s="22" t="str">
        <f t="shared" si="15"/>
        <v/>
      </c>
      <c r="U58" s="22">
        <f t="shared" si="11"/>
        <v>0</v>
      </c>
      <c r="V58" s="22">
        <f t="shared" si="2"/>
        <v>0</v>
      </c>
      <c r="W58" s="22">
        <f t="shared" si="3"/>
        <v>0</v>
      </c>
      <c r="X58" s="47">
        <f t="shared" si="4"/>
        <v>0</v>
      </c>
      <c r="Y58" s="22">
        <v>20</v>
      </c>
      <c r="Z58" s="22">
        <f t="shared" si="5"/>
        <v>0</v>
      </c>
      <c r="AA58" s="22" t="str">
        <f t="shared" si="6"/>
        <v>0</v>
      </c>
      <c r="AB58" s="22" t="str">
        <f t="shared" si="7"/>
        <v>0</v>
      </c>
      <c r="AC58" s="22" t="str">
        <f t="shared" si="8"/>
        <v>0</v>
      </c>
      <c r="AD58" s="22" t="str">
        <f t="shared" si="12"/>
        <v>F1</v>
      </c>
      <c r="AP58" s="59">
        <f t="shared" si="13"/>
        <v>0</v>
      </c>
      <c r="AQ58" s="59">
        <f t="shared" si="14"/>
        <v>0</v>
      </c>
    </row>
    <row r="59" spans="1:43" s="22" customFormat="1" ht="30" customHeight="1" x14ac:dyDescent="0.7">
      <c r="A59" s="46">
        <f t="shared" si="1"/>
        <v>21</v>
      </c>
      <c r="B59" s="3"/>
      <c r="C59" s="3"/>
      <c r="D59" s="4"/>
      <c r="E59" s="4"/>
      <c r="F59" s="4"/>
      <c r="G59" s="4"/>
      <c r="H59" s="4"/>
      <c r="I59" s="4"/>
      <c r="J59" s="111"/>
      <c r="K59" s="112"/>
      <c r="L59" s="112"/>
      <c r="M59" s="112"/>
      <c r="N59" s="112"/>
      <c r="O59" s="113"/>
      <c r="P59" s="38" t="str">
        <f>IFERROR(VLOOKUP(T59,リスト!$I$3:$J$871,2,FALSE),"-")</f>
        <v>-</v>
      </c>
      <c r="Q59" s="38" t="str">
        <f>IFERROR(VLOOKUP(T59,リスト!K:L,2,FALSE),"-")</f>
        <v>-</v>
      </c>
      <c r="R59" s="38" t="str">
        <f>IFERROR(VLOOKUP(T59,リスト!G:H,2,FALSE),"-")</f>
        <v>-</v>
      </c>
      <c r="S59" s="22">
        <f t="shared" si="9"/>
        <v>0</v>
      </c>
      <c r="T59" s="22" t="str">
        <f t="shared" si="15"/>
        <v/>
      </c>
      <c r="U59" s="22">
        <f t="shared" si="11"/>
        <v>0</v>
      </c>
      <c r="V59" s="22">
        <f t="shared" si="2"/>
        <v>0</v>
      </c>
      <c r="W59" s="22">
        <f t="shared" si="3"/>
        <v>0</v>
      </c>
      <c r="X59" s="47">
        <f t="shared" si="4"/>
        <v>0</v>
      </c>
      <c r="Y59" s="22">
        <v>21</v>
      </c>
      <c r="Z59" s="22">
        <f t="shared" si="5"/>
        <v>0</v>
      </c>
      <c r="AA59" s="22" t="str">
        <f t="shared" si="6"/>
        <v>0</v>
      </c>
      <c r="AB59" s="22" t="str">
        <f t="shared" si="7"/>
        <v>0</v>
      </c>
      <c r="AC59" s="22" t="str">
        <f t="shared" si="8"/>
        <v>0</v>
      </c>
      <c r="AD59" s="22" t="str">
        <f t="shared" si="12"/>
        <v>F1</v>
      </c>
      <c r="AP59" s="59">
        <f t="shared" si="13"/>
        <v>0</v>
      </c>
      <c r="AQ59" s="59">
        <f t="shared" si="14"/>
        <v>0</v>
      </c>
    </row>
    <row r="60" spans="1:43" s="22" customFormat="1" ht="30" customHeight="1" x14ac:dyDescent="0.7">
      <c r="A60" s="46">
        <f t="shared" si="1"/>
        <v>22</v>
      </c>
      <c r="B60" s="3"/>
      <c r="C60" s="3"/>
      <c r="D60" s="4"/>
      <c r="E60" s="4"/>
      <c r="F60" s="4"/>
      <c r="G60" s="4"/>
      <c r="H60" s="4"/>
      <c r="I60" s="4"/>
      <c r="J60" s="111"/>
      <c r="K60" s="112"/>
      <c r="L60" s="112"/>
      <c r="M60" s="112"/>
      <c r="N60" s="112"/>
      <c r="O60" s="113"/>
      <c r="P60" s="38" t="str">
        <f>IFERROR(VLOOKUP(T60,リスト!$I$3:$J$871,2,FALSE),"-")</f>
        <v>-</v>
      </c>
      <c r="Q60" s="38" t="str">
        <f>IFERROR(VLOOKUP(T60,リスト!K:L,2,FALSE),"-")</f>
        <v>-</v>
      </c>
      <c r="R60" s="38" t="str">
        <f>IFERROR(VLOOKUP(T60,リスト!G:H,2,FALSE),"-")</f>
        <v>-</v>
      </c>
      <c r="S60" s="22">
        <f t="shared" si="9"/>
        <v>0</v>
      </c>
      <c r="T60" s="22" t="str">
        <f t="shared" si="15"/>
        <v/>
      </c>
      <c r="U60" s="22">
        <f t="shared" si="11"/>
        <v>0</v>
      </c>
      <c r="V60" s="22">
        <f t="shared" si="2"/>
        <v>0</v>
      </c>
      <c r="W60" s="22">
        <f t="shared" si="3"/>
        <v>0</v>
      </c>
      <c r="X60" s="47">
        <f t="shared" si="4"/>
        <v>0</v>
      </c>
      <c r="Y60" s="22">
        <v>22</v>
      </c>
      <c r="Z60" s="22">
        <f t="shared" si="5"/>
        <v>0</v>
      </c>
      <c r="AA60" s="22" t="str">
        <f t="shared" si="6"/>
        <v>0</v>
      </c>
      <c r="AB60" s="22" t="str">
        <f t="shared" si="7"/>
        <v>0</v>
      </c>
      <c r="AC60" s="22" t="str">
        <f t="shared" si="8"/>
        <v>0</v>
      </c>
      <c r="AD60" s="22" t="str">
        <f t="shared" si="12"/>
        <v>F1</v>
      </c>
      <c r="AP60" s="59">
        <f t="shared" si="13"/>
        <v>0</v>
      </c>
      <c r="AQ60" s="59">
        <f t="shared" si="14"/>
        <v>0</v>
      </c>
    </row>
    <row r="61" spans="1:43" s="22" customFormat="1" ht="30" customHeight="1" x14ac:dyDescent="0.7">
      <c r="A61" s="46">
        <f t="shared" si="1"/>
        <v>23</v>
      </c>
      <c r="B61" s="3"/>
      <c r="C61" s="3"/>
      <c r="D61" s="4"/>
      <c r="E61" s="4"/>
      <c r="F61" s="4"/>
      <c r="G61" s="4"/>
      <c r="H61" s="4"/>
      <c r="I61" s="4"/>
      <c r="J61" s="111"/>
      <c r="K61" s="112"/>
      <c r="L61" s="112"/>
      <c r="M61" s="112"/>
      <c r="N61" s="112"/>
      <c r="O61" s="113"/>
      <c r="P61" s="38" t="str">
        <f>IFERROR(VLOOKUP(T61,リスト!$I$3:$J$871,2,FALSE),"-")</f>
        <v>-</v>
      </c>
      <c r="Q61" s="38" t="str">
        <f>IFERROR(VLOOKUP(T61,リスト!K:L,2,FALSE),"-")</f>
        <v>-</v>
      </c>
      <c r="R61" s="38" t="str">
        <f>IFERROR(VLOOKUP(T61,リスト!G:H,2,FALSE),"-")</f>
        <v>-</v>
      </c>
      <c r="S61" s="22">
        <f t="shared" si="9"/>
        <v>0</v>
      </c>
      <c r="T61" s="22" t="str">
        <f t="shared" si="15"/>
        <v/>
      </c>
      <c r="U61" s="22">
        <f t="shared" si="11"/>
        <v>0</v>
      </c>
      <c r="V61" s="22">
        <f t="shared" si="2"/>
        <v>0</v>
      </c>
      <c r="W61" s="22">
        <f t="shared" si="3"/>
        <v>0</v>
      </c>
      <c r="X61" s="47">
        <f t="shared" si="4"/>
        <v>0</v>
      </c>
      <c r="Y61" s="22">
        <v>23</v>
      </c>
      <c r="Z61" s="22">
        <f t="shared" si="5"/>
        <v>0</v>
      </c>
      <c r="AA61" s="22" t="str">
        <f t="shared" si="6"/>
        <v>0</v>
      </c>
      <c r="AB61" s="22" t="str">
        <f t="shared" si="7"/>
        <v>0</v>
      </c>
      <c r="AC61" s="22" t="str">
        <f t="shared" si="8"/>
        <v>0</v>
      </c>
      <c r="AD61" s="22" t="str">
        <f t="shared" si="12"/>
        <v>F1</v>
      </c>
      <c r="AP61" s="59">
        <f t="shared" si="13"/>
        <v>0</v>
      </c>
      <c r="AQ61" s="59">
        <f t="shared" si="14"/>
        <v>0</v>
      </c>
    </row>
    <row r="62" spans="1:43" s="22" customFormat="1" ht="30" customHeight="1" x14ac:dyDescent="0.7">
      <c r="A62" s="46">
        <f t="shared" si="1"/>
        <v>24</v>
      </c>
      <c r="B62" s="3"/>
      <c r="C62" s="3"/>
      <c r="D62" s="4"/>
      <c r="E62" s="4"/>
      <c r="F62" s="4"/>
      <c r="G62" s="4"/>
      <c r="H62" s="4"/>
      <c r="I62" s="4"/>
      <c r="J62" s="111"/>
      <c r="K62" s="112"/>
      <c r="L62" s="112"/>
      <c r="M62" s="112"/>
      <c r="N62" s="112"/>
      <c r="O62" s="113"/>
      <c r="P62" s="38" t="str">
        <f>IFERROR(VLOOKUP(T62,リスト!$I$3:$J$871,2,FALSE),"-")</f>
        <v>-</v>
      </c>
      <c r="Q62" s="38" t="str">
        <f>IFERROR(VLOOKUP(T62,リスト!K:L,2,FALSE),"-")</f>
        <v>-</v>
      </c>
      <c r="R62" s="38" t="str">
        <f>IFERROR(VLOOKUP(T62,リスト!G:H,2,FALSE),"-")</f>
        <v>-</v>
      </c>
      <c r="S62" s="22">
        <f t="shared" si="9"/>
        <v>0</v>
      </c>
      <c r="T62" s="22" t="str">
        <f t="shared" si="15"/>
        <v/>
      </c>
      <c r="U62" s="22">
        <f t="shared" si="11"/>
        <v>0</v>
      </c>
      <c r="V62" s="22">
        <f t="shared" si="2"/>
        <v>0</v>
      </c>
      <c r="W62" s="22">
        <f t="shared" si="3"/>
        <v>0</v>
      </c>
      <c r="X62" s="47">
        <f t="shared" si="4"/>
        <v>0</v>
      </c>
      <c r="Y62" s="22">
        <v>24</v>
      </c>
      <c r="Z62" s="22">
        <f t="shared" si="5"/>
        <v>0</v>
      </c>
      <c r="AA62" s="22" t="str">
        <f t="shared" si="6"/>
        <v>0</v>
      </c>
      <c r="AB62" s="22" t="str">
        <f t="shared" si="7"/>
        <v>0</v>
      </c>
      <c r="AC62" s="22" t="str">
        <f t="shared" si="8"/>
        <v>0</v>
      </c>
      <c r="AD62" s="22" t="str">
        <f t="shared" si="12"/>
        <v>F1</v>
      </c>
      <c r="AP62" s="59">
        <f t="shared" si="13"/>
        <v>0</v>
      </c>
      <c r="AQ62" s="59">
        <f t="shared" si="14"/>
        <v>0</v>
      </c>
    </row>
    <row r="63" spans="1:43" s="22" customFormat="1" ht="30" customHeight="1" x14ac:dyDescent="0.7">
      <c r="A63" s="46">
        <f t="shared" si="1"/>
        <v>25</v>
      </c>
      <c r="B63" s="3"/>
      <c r="C63" s="3"/>
      <c r="D63" s="4"/>
      <c r="E63" s="4"/>
      <c r="F63" s="4"/>
      <c r="G63" s="4"/>
      <c r="H63" s="4"/>
      <c r="I63" s="4"/>
      <c r="J63" s="111"/>
      <c r="K63" s="112"/>
      <c r="L63" s="112"/>
      <c r="M63" s="112"/>
      <c r="N63" s="112"/>
      <c r="O63" s="113"/>
      <c r="P63" s="38" t="str">
        <f>IFERROR(VLOOKUP(T63,リスト!$I$3:$J$871,2,FALSE),"-")</f>
        <v>-</v>
      </c>
      <c r="Q63" s="38" t="str">
        <f>IFERROR(VLOOKUP(T63,リスト!K:L,2,FALSE),"-")</f>
        <v>-</v>
      </c>
      <c r="R63" s="38" t="str">
        <f>IFERROR(VLOOKUP(T63,リスト!G:H,2,FALSE),"-")</f>
        <v>-</v>
      </c>
      <c r="S63" s="22">
        <f t="shared" si="9"/>
        <v>0</v>
      </c>
      <c r="T63" s="22" t="str">
        <f t="shared" si="15"/>
        <v/>
      </c>
      <c r="U63" s="22">
        <f t="shared" si="11"/>
        <v>0</v>
      </c>
      <c r="V63" s="22">
        <f t="shared" si="2"/>
        <v>0</v>
      </c>
      <c r="W63" s="22">
        <f t="shared" si="3"/>
        <v>0</v>
      </c>
      <c r="X63" s="47">
        <f t="shared" si="4"/>
        <v>0</v>
      </c>
      <c r="Y63" s="22">
        <v>25</v>
      </c>
      <c r="Z63" s="22">
        <f t="shared" si="5"/>
        <v>0</v>
      </c>
      <c r="AA63" s="22" t="str">
        <f t="shared" si="6"/>
        <v>0</v>
      </c>
      <c r="AB63" s="22" t="str">
        <f t="shared" si="7"/>
        <v>0</v>
      </c>
      <c r="AC63" s="22" t="str">
        <f t="shared" si="8"/>
        <v>0</v>
      </c>
      <c r="AD63" s="22" t="str">
        <f t="shared" si="12"/>
        <v>F1</v>
      </c>
      <c r="AP63" s="59">
        <f t="shared" si="13"/>
        <v>0</v>
      </c>
      <c r="AQ63" s="59">
        <f t="shared" si="14"/>
        <v>0</v>
      </c>
    </row>
    <row r="64" spans="1:43" s="22" customFormat="1" ht="30" customHeight="1" x14ac:dyDescent="0.7">
      <c r="A64" s="46">
        <f t="shared" si="1"/>
        <v>26</v>
      </c>
      <c r="B64" s="3"/>
      <c r="C64" s="3"/>
      <c r="D64" s="4"/>
      <c r="E64" s="4"/>
      <c r="F64" s="4"/>
      <c r="G64" s="4"/>
      <c r="H64" s="4"/>
      <c r="I64" s="4"/>
      <c r="J64" s="111"/>
      <c r="K64" s="112"/>
      <c r="L64" s="112"/>
      <c r="M64" s="112"/>
      <c r="N64" s="112"/>
      <c r="O64" s="113"/>
      <c r="P64" s="38" t="str">
        <f>IFERROR(VLOOKUP(T64,リスト!$I$3:$J$871,2,FALSE),"-")</f>
        <v>-</v>
      </c>
      <c r="Q64" s="38" t="str">
        <f>IFERROR(VLOOKUP(T64,リスト!K:L,2,FALSE),"-")</f>
        <v>-</v>
      </c>
      <c r="R64" s="38" t="str">
        <f>IFERROR(VLOOKUP(T64,リスト!G:H,2,FALSE),"-")</f>
        <v>-</v>
      </c>
      <c r="S64" s="22">
        <f t="shared" si="9"/>
        <v>0</v>
      </c>
      <c r="T64" s="22" t="str">
        <f t="shared" si="15"/>
        <v/>
      </c>
      <c r="U64" s="22">
        <f t="shared" si="11"/>
        <v>0</v>
      </c>
      <c r="V64" s="22">
        <f t="shared" si="2"/>
        <v>0</v>
      </c>
      <c r="W64" s="22">
        <f t="shared" si="3"/>
        <v>0</v>
      </c>
      <c r="X64" s="47">
        <f t="shared" si="4"/>
        <v>0</v>
      </c>
      <c r="Y64" s="22">
        <v>26</v>
      </c>
      <c r="Z64" s="22">
        <f t="shared" si="5"/>
        <v>0</v>
      </c>
      <c r="AA64" s="22" t="str">
        <f t="shared" si="6"/>
        <v>0</v>
      </c>
      <c r="AB64" s="22" t="str">
        <f t="shared" si="7"/>
        <v>0</v>
      </c>
      <c r="AC64" s="22" t="str">
        <f t="shared" si="8"/>
        <v>0</v>
      </c>
      <c r="AD64" s="22" t="str">
        <f t="shared" si="12"/>
        <v>F1</v>
      </c>
      <c r="AP64" s="59">
        <f t="shared" si="13"/>
        <v>0</v>
      </c>
      <c r="AQ64" s="59">
        <f t="shared" si="14"/>
        <v>0</v>
      </c>
    </row>
    <row r="65" spans="1:43" s="22" customFormat="1" ht="30" customHeight="1" x14ac:dyDescent="0.7">
      <c r="A65" s="46">
        <f t="shared" si="1"/>
        <v>27</v>
      </c>
      <c r="B65" s="3"/>
      <c r="C65" s="3"/>
      <c r="D65" s="4"/>
      <c r="E65" s="4"/>
      <c r="F65" s="4"/>
      <c r="G65" s="4"/>
      <c r="H65" s="4"/>
      <c r="I65" s="4"/>
      <c r="J65" s="111"/>
      <c r="K65" s="112"/>
      <c r="L65" s="112"/>
      <c r="M65" s="112"/>
      <c r="N65" s="112"/>
      <c r="O65" s="113"/>
      <c r="P65" s="38" t="str">
        <f>IFERROR(VLOOKUP(T65,リスト!$I$3:$J$871,2,FALSE),"-")</f>
        <v>-</v>
      </c>
      <c r="Q65" s="38" t="str">
        <f>IFERROR(VLOOKUP(T65,リスト!K:L,2,FALSE),"-")</f>
        <v>-</v>
      </c>
      <c r="R65" s="38" t="str">
        <f>IFERROR(VLOOKUP(T65,リスト!G:H,2,FALSE),"-")</f>
        <v>-</v>
      </c>
      <c r="S65" s="22">
        <f t="shared" si="9"/>
        <v>0</v>
      </c>
      <c r="T65" s="22" t="str">
        <f t="shared" si="15"/>
        <v/>
      </c>
      <c r="U65" s="22">
        <f t="shared" si="11"/>
        <v>0</v>
      </c>
      <c r="V65" s="22">
        <f t="shared" si="2"/>
        <v>0</v>
      </c>
      <c r="W65" s="22">
        <f t="shared" si="3"/>
        <v>0</v>
      </c>
      <c r="X65" s="47">
        <f t="shared" si="4"/>
        <v>0</v>
      </c>
      <c r="Y65" s="22">
        <v>27</v>
      </c>
      <c r="Z65" s="22">
        <f t="shared" si="5"/>
        <v>0</v>
      </c>
      <c r="AA65" s="22" t="str">
        <f t="shared" si="6"/>
        <v>0</v>
      </c>
      <c r="AB65" s="22" t="str">
        <f t="shared" si="7"/>
        <v>0</v>
      </c>
      <c r="AC65" s="22" t="str">
        <f t="shared" si="8"/>
        <v>0</v>
      </c>
      <c r="AD65" s="22" t="str">
        <f t="shared" si="12"/>
        <v>F1</v>
      </c>
      <c r="AP65" s="59">
        <f t="shared" si="13"/>
        <v>0</v>
      </c>
      <c r="AQ65" s="59">
        <f t="shared" si="14"/>
        <v>0</v>
      </c>
    </row>
    <row r="66" spans="1:43" s="22" customFormat="1" ht="30" customHeight="1" x14ac:dyDescent="0.7">
      <c r="A66" s="46">
        <f t="shared" si="1"/>
        <v>28</v>
      </c>
      <c r="B66" s="3"/>
      <c r="C66" s="3"/>
      <c r="D66" s="4"/>
      <c r="E66" s="4"/>
      <c r="F66" s="4"/>
      <c r="G66" s="4"/>
      <c r="H66" s="4"/>
      <c r="I66" s="4"/>
      <c r="J66" s="111"/>
      <c r="K66" s="112"/>
      <c r="L66" s="112"/>
      <c r="M66" s="112"/>
      <c r="N66" s="112"/>
      <c r="O66" s="113"/>
      <c r="P66" s="38" t="str">
        <f>IFERROR(VLOOKUP(T66,リスト!$I$3:$J$871,2,FALSE),"-")</f>
        <v>-</v>
      </c>
      <c r="Q66" s="38" t="str">
        <f>IFERROR(VLOOKUP(T66,リスト!K:L,2,FALSE),"-")</f>
        <v>-</v>
      </c>
      <c r="R66" s="38" t="str">
        <f>IFERROR(VLOOKUP(T66,リスト!G:H,2,FALSE),"-")</f>
        <v>-</v>
      </c>
      <c r="S66" s="22">
        <f t="shared" si="9"/>
        <v>0</v>
      </c>
      <c r="T66" s="22" t="str">
        <f t="shared" si="15"/>
        <v/>
      </c>
      <c r="U66" s="22">
        <f t="shared" si="11"/>
        <v>0</v>
      </c>
      <c r="V66" s="22">
        <f t="shared" si="2"/>
        <v>0</v>
      </c>
      <c r="W66" s="22">
        <f t="shared" si="3"/>
        <v>0</v>
      </c>
      <c r="X66" s="47">
        <f t="shared" si="4"/>
        <v>0</v>
      </c>
      <c r="Y66" s="22">
        <v>28</v>
      </c>
      <c r="Z66" s="22">
        <f t="shared" si="5"/>
        <v>0</v>
      </c>
      <c r="AA66" s="22" t="str">
        <f t="shared" si="6"/>
        <v>0</v>
      </c>
      <c r="AB66" s="22" t="str">
        <f t="shared" si="7"/>
        <v>0</v>
      </c>
      <c r="AC66" s="22" t="str">
        <f t="shared" si="8"/>
        <v>0</v>
      </c>
      <c r="AD66" s="22" t="str">
        <f t="shared" si="12"/>
        <v>F1</v>
      </c>
      <c r="AP66" s="59">
        <f t="shared" si="13"/>
        <v>0</v>
      </c>
      <c r="AQ66" s="59">
        <f t="shared" si="14"/>
        <v>0</v>
      </c>
    </row>
    <row r="67" spans="1:43" s="22" customFormat="1" ht="30" customHeight="1" x14ac:dyDescent="0.7">
      <c r="A67" s="46">
        <f t="shared" si="1"/>
        <v>29</v>
      </c>
      <c r="B67" s="3"/>
      <c r="C67" s="3"/>
      <c r="D67" s="4"/>
      <c r="E67" s="4"/>
      <c r="F67" s="4"/>
      <c r="G67" s="4"/>
      <c r="H67" s="4"/>
      <c r="I67" s="4"/>
      <c r="J67" s="111"/>
      <c r="K67" s="112"/>
      <c r="L67" s="112"/>
      <c r="M67" s="112"/>
      <c r="N67" s="112"/>
      <c r="O67" s="113"/>
      <c r="P67" s="38" t="str">
        <f>IFERROR(VLOOKUP(T67,リスト!$I$3:$J$871,2,FALSE),"-")</f>
        <v>-</v>
      </c>
      <c r="Q67" s="38" t="str">
        <f>IFERROR(VLOOKUP(T67,リスト!K:L,2,FALSE),"-")</f>
        <v>-</v>
      </c>
      <c r="R67" s="38" t="str">
        <f>IFERROR(VLOOKUP(T67,リスト!G:H,2,FALSE),"-")</f>
        <v>-</v>
      </c>
      <c r="S67" s="22">
        <f t="shared" si="9"/>
        <v>0</v>
      </c>
      <c r="T67" s="22" t="str">
        <f t="shared" si="15"/>
        <v/>
      </c>
      <c r="U67" s="22">
        <f t="shared" si="11"/>
        <v>0</v>
      </c>
      <c r="V67" s="22">
        <f t="shared" si="2"/>
        <v>0</v>
      </c>
      <c r="W67" s="22">
        <f t="shared" si="3"/>
        <v>0</v>
      </c>
      <c r="X67" s="47">
        <f t="shared" si="4"/>
        <v>0</v>
      </c>
      <c r="Y67" s="22">
        <v>29</v>
      </c>
      <c r="Z67" s="22">
        <f t="shared" si="5"/>
        <v>0</v>
      </c>
      <c r="AA67" s="22" t="str">
        <f t="shared" si="6"/>
        <v>0</v>
      </c>
      <c r="AB67" s="22" t="str">
        <f t="shared" si="7"/>
        <v>0</v>
      </c>
      <c r="AC67" s="22" t="str">
        <f t="shared" si="8"/>
        <v>0</v>
      </c>
      <c r="AD67" s="22" t="str">
        <f t="shared" si="12"/>
        <v>F1</v>
      </c>
      <c r="AP67" s="59">
        <f t="shared" si="13"/>
        <v>0</v>
      </c>
      <c r="AQ67" s="59">
        <f t="shared" si="14"/>
        <v>0</v>
      </c>
    </row>
    <row r="68" spans="1:43" s="22" customFormat="1" ht="30" customHeight="1" x14ac:dyDescent="0.7">
      <c r="A68" s="46">
        <f t="shared" si="1"/>
        <v>30</v>
      </c>
      <c r="B68" s="3"/>
      <c r="C68" s="3"/>
      <c r="D68" s="4"/>
      <c r="E68" s="4"/>
      <c r="F68" s="4"/>
      <c r="G68" s="4"/>
      <c r="H68" s="4"/>
      <c r="I68" s="4"/>
      <c r="J68" s="111"/>
      <c r="K68" s="112"/>
      <c r="L68" s="112"/>
      <c r="M68" s="112"/>
      <c r="N68" s="112"/>
      <c r="O68" s="113"/>
      <c r="P68" s="38" t="str">
        <f>IFERROR(VLOOKUP(T68,リスト!$I$3:$J$871,2,FALSE),"-")</f>
        <v>-</v>
      </c>
      <c r="Q68" s="38" t="str">
        <f>IFERROR(VLOOKUP(T68,リスト!K:L,2,FALSE),"-")</f>
        <v>-</v>
      </c>
      <c r="R68" s="38" t="str">
        <f>IFERROR(VLOOKUP(T68,リスト!G:H,2,FALSE),"-")</f>
        <v>-</v>
      </c>
      <c r="S68" s="22">
        <f t="shared" si="9"/>
        <v>0</v>
      </c>
      <c r="T68" s="22" t="str">
        <f t="shared" si="15"/>
        <v/>
      </c>
      <c r="U68" s="22">
        <f t="shared" si="11"/>
        <v>0</v>
      </c>
      <c r="V68" s="22">
        <f t="shared" si="2"/>
        <v>0</v>
      </c>
      <c r="W68" s="22">
        <f t="shared" si="3"/>
        <v>0</v>
      </c>
      <c r="X68" s="47">
        <f t="shared" si="4"/>
        <v>0</v>
      </c>
      <c r="Y68" s="22">
        <v>30</v>
      </c>
      <c r="Z68" s="22">
        <f t="shared" si="5"/>
        <v>0</v>
      </c>
      <c r="AA68" s="22" t="str">
        <f t="shared" si="6"/>
        <v>0</v>
      </c>
      <c r="AB68" s="22" t="str">
        <f t="shared" si="7"/>
        <v>0</v>
      </c>
      <c r="AC68" s="22" t="str">
        <f t="shared" si="8"/>
        <v>0</v>
      </c>
      <c r="AD68" s="22" t="str">
        <f t="shared" si="12"/>
        <v>F1</v>
      </c>
      <c r="AP68" s="59">
        <f t="shared" si="13"/>
        <v>0</v>
      </c>
      <c r="AQ68" s="59">
        <f t="shared" si="14"/>
        <v>0</v>
      </c>
    </row>
    <row r="69" spans="1:43" s="22" customFormat="1" ht="30" customHeight="1" x14ac:dyDescent="0.7">
      <c r="A69" s="46">
        <f t="shared" si="1"/>
        <v>31</v>
      </c>
      <c r="B69" s="3"/>
      <c r="C69" s="3"/>
      <c r="D69" s="4"/>
      <c r="E69" s="4"/>
      <c r="F69" s="4"/>
      <c r="G69" s="4"/>
      <c r="H69" s="4"/>
      <c r="I69" s="4"/>
      <c r="J69" s="111"/>
      <c r="K69" s="112"/>
      <c r="L69" s="112"/>
      <c r="M69" s="112"/>
      <c r="N69" s="112"/>
      <c r="O69" s="113"/>
      <c r="P69" s="38" t="str">
        <f>IFERROR(VLOOKUP(T69,リスト!$I$3:$J$871,2,FALSE),"-")</f>
        <v>-</v>
      </c>
      <c r="Q69" s="38" t="str">
        <f>IFERROR(VLOOKUP(T69,リスト!K:L,2,FALSE),"-")</f>
        <v>-</v>
      </c>
      <c r="R69" s="38" t="str">
        <f>IFERROR(VLOOKUP(T69,リスト!G:H,2,FALSE),"-")</f>
        <v>-</v>
      </c>
      <c r="S69" s="22">
        <f t="shared" si="9"/>
        <v>0</v>
      </c>
      <c r="T69" s="22" t="str">
        <f t="shared" si="15"/>
        <v/>
      </c>
      <c r="U69" s="22">
        <f t="shared" si="11"/>
        <v>0</v>
      </c>
      <c r="V69" s="22">
        <f t="shared" si="2"/>
        <v>0</v>
      </c>
      <c r="W69" s="22">
        <f t="shared" si="3"/>
        <v>0</v>
      </c>
      <c r="X69" s="47">
        <f t="shared" si="4"/>
        <v>0</v>
      </c>
      <c r="Y69" s="22">
        <v>31</v>
      </c>
      <c r="Z69" s="22">
        <f t="shared" si="5"/>
        <v>0</v>
      </c>
      <c r="AA69" s="22" t="str">
        <f t="shared" si="6"/>
        <v>0</v>
      </c>
      <c r="AB69" s="22" t="str">
        <f t="shared" si="7"/>
        <v>0</v>
      </c>
      <c r="AC69" s="22" t="str">
        <f t="shared" si="8"/>
        <v>0</v>
      </c>
      <c r="AD69" s="22" t="str">
        <f t="shared" si="12"/>
        <v>F1</v>
      </c>
      <c r="AP69" s="59">
        <f t="shared" si="13"/>
        <v>0</v>
      </c>
      <c r="AQ69" s="59">
        <f t="shared" si="14"/>
        <v>0</v>
      </c>
    </row>
    <row r="70" spans="1:43" s="22" customFormat="1" ht="30" customHeight="1" x14ac:dyDescent="0.7">
      <c r="A70" s="46">
        <f t="shared" si="1"/>
        <v>32</v>
      </c>
      <c r="B70" s="3"/>
      <c r="C70" s="3"/>
      <c r="D70" s="4"/>
      <c r="E70" s="4"/>
      <c r="F70" s="4"/>
      <c r="G70" s="4"/>
      <c r="H70" s="4"/>
      <c r="I70" s="4"/>
      <c r="J70" s="111"/>
      <c r="K70" s="112"/>
      <c r="L70" s="112"/>
      <c r="M70" s="112"/>
      <c r="N70" s="112"/>
      <c r="O70" s="113"/>
      <c r="P70" s="38" t="str">
        <f>IFERROR(VLOOKUP(T70,リスト!$I$3:$J$871,2,FALSE),"-")</f>
        <v>-</v>
      </c>
      <c r="Q70" s="38" t="str">
        <f>IFERROR(VLOOKUP(T70,リスト!K:L,2,FALSE),"-")</f>
        <v>-</v>
      </c>
      <c r="R70" s="38" t="str">
        <f>IFERROR(VLOOKUP(T70,リスト!G:H,2,FALSE),"-")</f>
        <v>-</v>
      </c>
      <c r="S70" s="22">
        <f t="shared" si="9"/>
        <v>0</v>
      </c>
      <c r="T70" s="22" t="str">
        <f t="shared" si="15"/>
        <v/>
      </c>
      <c r="U70" s="22">
        <f t="shared" si="11"/>
        <v>0</v>
      </c>
      <c r="V70" s="22">
        <f t="shared" si="2"/>
        <v>0</v>
      </c>
      <c r="W70" s="22">
        <f t="shared" si="3"/>
        <v>0</v>
      </c>
      <c r="X70" s="47">
        <f t="shared" si="4"/>
        <v>0</v>
      </c>
      <c r="Y70" s="22">
        <v>32</v>
      </c>
      <c r="Z70" s="22">
        <f t="shared" si="5"/>
        <v>0</v>
      </c>
      <c r="AA70" s="22" t="str">
        <f t="shared" si="6"/>
        <v>0</v>
      </c>
      <c r="AB70" s="22" t="str">
        <f t="shared" si="7"/>
        <v>0</v>
      </c>
      <c r="AC70" s="22" t="str">
        <f t="shared" si="8"/>
        <v>0</v>
      </c>
      <c r="AD70" s="22" t="str">
        <f t="shared" si="12"/>
        <v>F1</v>
      </c>
      <c r="AP70" s="59">
        <f t="shared" si="13"/>
        <v>0</v>
      </c>
      <c r="AQ70" s="59">
        <f t="shared" si="14"/>
        <v>0</v>
      </c>
    </row>
    <row r="71" spans="1:43" s="22" customFormat="1" ht="30" customHeight="1" x14ac:dyDescent="0.7">
      <c r="A71" s="46">
        <f t="shared" ref="A71:A102" si="16">IF(AP71&amp;B71="1F1","★会場参加はＦ０★",Y71)</f>
        <v>33</v>
      </c>
      <c r="B71" s="3"/>
      <c r="C71" s="3"/>
      <c r="D71" s="4"/>
      <c r="E71" s="4"/>
      <c r="F71" s="4"/>
      <c r="G71" s="4"/>
      <c r="H71" s="4"/>
      <c r="I71" s="4"/>
      <c r="J71" s="111"/>
      <c r="K71" s="112"/>
      <c r="L71" s="112"/>
      <c r="M71" s="112"/>
      <c r="N71" s="112"/>
      <c r="O71" s="113"/>
      <c r="P71" s="38" t="str">
        <f>IFERROR(VLOOKUP(T71,リスト!$I$3:$J$871,2,FALSE),"-")</f>
        <v>-</v>
      </c>
      <c r="Q71" s="38" t="str">
        <f>IFERROR(VLOOKUP(T71,リスト!K:L,2,FALSE),"-")</f>
        <v>-</v>
      </c>
      <c r="R71" s="38" t="str">
        <f>IFERROR(VLOOKUP(T71,リスト!G:H,2,FALSE),"-")</f>
        <v>-</v>
      </c>
      <c r="S71" s="22">
        <f t="shared" si="9"/>
        <v>0</v>
      </c>
      <c r="T71" s="22" t="str">
        <f t="shared" si="15"/>
        <v/>
      </c>
      <c r="U71" s="22">
        <f t="shared" si="11"/>
        <v>0</v>
      </c>
      <c r="V71" s="22">
        <f t="shared" ref="V71:V102" si="17">IF(U71=0,AP71,0)</f>
        <v>0</v>
      </c>
      <c r="W71" s="22">
        <f t="shared" ref="W71:W102" si="18">IF(U71=0,AQ71,0)</f>
        <v>0</v>
      </c>
      <c r="X71" s="47">
        <f t="shared" ref="X71:X102" si="19">IF(AP71+AQ71=0,0,COUNTIF(B71:H71,"")+COUNTIF(J71,""))+IFERROR(A71-A71,1)</f>
        <v>0</v>
      </c>
      <c r="Y71" s="22">
        <v>33</v>
      </c>
      <c r="Z71" s="22">
        <f t="shared" ref="Z71:Z102" si="20">AP71+AQ71</f>
        <v>0</v>
      </c>
      <c r="AA71" s="22" t="str">
        <f t="shared" ref="AA71:AA102" si="21">C71&amp;AP71+AQ71</f>
        <v>0</v>
      </c>
      <c r="AB71" s="22" t="str">
        <f t="shared" ref="AB71:AB102" si="22">IF(AP71="","",IF(AP71+AQ71=2,"",C71&amp;AP71))</f>
        <v>0</v>
      </c>
      <c r="AC71" s="22" t="str">
        <f t="shared" ref="AC71:AC102" si="23">IF(AQ71="","",IF(AP71+AQ71=2,"",C71&amp;AQ71))</f>
        <v>0</v>
      </c>
      <c r="AD71" s="22" t="str">
        <f t="shared" si="12"/>
        <v>F1</v>
      </c>
      <c r="AP71" s="59">
        <f t="shared" si="13"/>
        <v>0</v>
      </c>
      <c r="AQ71" s="59">
        <f t="shared" si="14"/>
        <v>0</v>
      </c>
    </row>
    <row r="72" spans="1:43" s="22" customFormat="1" ht="30" customHeight="1" x14ac:dyDescent="0.7">
      <c r="A72" s="46">
        <f t="shared" si="16"/>
        <v>34</v>
      </c>
      <c r="B72" s="3"/>
      <c r="C72" s="3"/>
      <c r="D72" s="4"/>
      <c r="E72" s="4"/>
      <c r="F72" s="4"/>
      <c r="G72" s="4"/>
      <c r="H72" s="4"/>
      <c r="I72" s="4"/>
      <c r="J72" s="111"/>
      <c r="K72" s="112"/>
      <c r="L72" s="112"/>
      <c r="M72" s="112"/>
      <c r="N72" s="112"/>
      <c r="O72" s="113"/>
      <c r="P72" s="38" t="str">
        <f>IFERROR(VLOOKUP(T72,リスト!$I$3:$J$871,2,FALSE),"-")</f>
        <v>-</v>
      </c>
      <c r="Q72" s="38" t="str">
        <f>IFERROR(VLOOKUP(T72,リスト!K:L,2,FALSE),"-")</f>
        <v>-</v>
      </c>
      <c r="R72" s="38" t="str">
        <f>IFERROR(VLOOKUP(T72,リスト!G:H,2,FALSE),"-")</f>
        <v>-</v>
      </c>
      <c r="S72" s="22">
        <f t="shared" si="9"/>
        <v>0</v>
      </c>
      <c r="T72" s="22" t="str">
        <f t="shared" si="15"/>
        <v/>
      </c>
      <c r="U72" s="22">
        <f t="shared" si="11"/>
        <v>0</v>
      </c>
      <c r="V72" s="22">
        <f t="shared" si="17"/>
        <v>0</v>
      </c>
      <c r="W72" s="22">
        <f t="shared" si="18"/>
        <v>0</v>
      </c>
      <c r="X72" s="47">
        <f t="shared" si="19"/>
        <v>0</v>
      </c>
      <c r="Y72" s="22">
        <v>34</v>
      </c>
      <c r="Z72" s="22">
        <f t="shared" si="20"/>
        <v>0</v>
      </c>
      <c r="AA72" s="22" t="str">
        <f t="shared" si="21"/>
        <v>0</v>
      </c>
      <c r="AB72" s="22" t="str">
        <f t="shared" si="22"/>
        <v>0</v>
      </c>
      <c r="AC72" s="22" t="str">
        <f t="shared" si="23"/>
        <v>0</v>
      </c>
      <c r="AD72" s="22" t="str">
        <f t="shared" si="12"/>
        <v>F1</v>
      </c>
      <c r="AP72" s="59">
        <f t="shared" si="13"/>
        <v>0</v>
      </c>
      <c r="AQ72" s="59">
        <f t="shared" si="14"/>
        <v>0</v>
      </c>
    </row>
    <row r="73" spans="1:43" s="22" customFormat="1" ht="30" customHeight="1" x14ac:dyDescent="0.7">
      <c r="A73" s="46">
        <f t="shared" si="16"/>
        <v>35</v>
      </c>
      <c r="B73" s="3"/>
      <c r="C73" s="3"/>
      <c r="D73" s="4"/>
      <c r="E73" s="4"/>
      <c r="F73" s="4"/>
      <c r="G73" s="4"/>
      <c r="H73" s="4"/>
      <c r="I73" s="4"/>
      <c r="J73" s="111"/>
      <c r="K73" s="112"/>
      <c r="L73" s="112"/>
      <c r="M73" s="112"/>
      <c r="N73" s="112"/>
      <c r="O73" s="113"/>
      <c r="P73" s="38" t="str">
        <f>IFERROR(VLOOKUP(T73,リスト!$I$3:$J$871,2,FALSE),"-")</f>
        <v>-</v>
      </c>
      <c r="Q73" s="38" t="str">
        <f>IFERROR(VLOOKUP(T73,リスト!K:L,2,FALSE),"-")</f>
        <v>-</v>
      </c>
      <c r="R73" s="38" t="str">
        <f>IFERROR(VLOOKUP(T73,リスト!G:H,2,FALSE),"-")</f>
        <v>-</v>
      </c>
      <c r="S73" s="22">
        <f t="shared" si="9"/>
        <v>0</v>
      </c>
      <c r="T73" s="22" t="str">
        <f t="shared" si="15"/>
        <v/>
      </c>
      <c r="U73" s="22">
        <f t="shared" si="11"/>
        <v>0</v>
      </c>
      <c r="V73" s="22">
        <f t="shared" si="17"/>
        <v>0</v>
      </c>
      <c r="W73" s="22">
        <f t="shared" si="18"/>
        <v>0</v>
      </c>
      <c r="X73" s="47">
        <f t="shared" si="19"/>
        <v>0</v>
      </c>
      <c r="Y73" s="22">
        <v>35</v>
      </c>
      <c r="Z73" s="22">
        <f t="shared" si="20"/>
        <v>0</v>
      </c>
      <c r="AA73" s="22" t="str">
        <f t="shared" si="21"/>
        <v>0</v>
      </c>
      <c r="AB73" s="22" t="str">
        <f t="shared" si="22"/>
        <v>0</v>
      </c>
      <c r="AC73" s="22" t="str">
        <f t="shared" si="23"/>
        <v>0</v>
      </c>
      <c r="AD73" s="22" t="str">
        <f t="shared" si="12"/>
        <v>F1</v>
      </c>
      <c r="AP73" s="59">
        <f t="shared" si="13"/>
        <v>0</v>
      </c>
      <c r="AQ73" s="59">
        <f t="shared" si="14"/>
        <v>0</v>
      </c>
    </row>
    <row r="74" spans="1:43" s="22" customFormat="1" ht="30" customHeight="1" x14ac:dyDescent="0.7">
      <c r="A74" s="46">
        <f t="shared" si="16"/>
        <v>36</v>
      </c>
      <c r="B74" s="3"/>
      <c r="C74" s="3"/>
      <c r="D74" s="4"/>
      <c r="E74" s="4"/>
      <c r="F74" s="4"/>
      <c r="G74" s="4"/>
      <c r="H74" s="4"/>
      <c r="I74" s="4"/>
      <c r="J74" s="111"/>
      <c r="K74" s="112"/>
      <c r="L74" s="112"/>
      <c r="M74" s="112"/>
      <c r="N74" s="112"/>
      <c r="O74" s="113"/>
      <c r="P74" s="38" t="str">
        <f>IFERROR(VLOOKUP(T74,リスト!$I$3:$J$871,2,FALSE),"-")</f>
        <v>-</v>
      </c>
      <c r="Q74" s="38" t="str">
        <f>IFERROR(VLOOKUP(T74,リスト!K:L,2,FALSE),"-")</f>
        <v>-</v>
      </c>
      <c r="R74" s="38" t="str">
        <f>IFERROR(VLOOKUP(T74,リスト!G:H,2,FALSE),"-")</f>
        <v>-</v>
      </c>
      <c r="S74" s="22">
        <f t="shared" si="9"/>
        <v>0</v>
      </c>
      <c r="T74" s="22" t="str">
        <f t="shared" si="15"/>
        <v/>
      </c>
      <c r="U74" s="22">
        <f t="shared" si="11"/>
        <v>0</v>
      </c>
      <c r="V74" s="22">
        <f t="shared" si="17"/>
        <v>0</v>
      </c>
      <c r="W74" s="22">
        <f t="shared" si="18"/>
        <v>0</v>
      </c>
      <c r="X74" s="47">
        <f t="shared" si="19"/>
        <v>0</v>
      </c>
      <c r="Y74" s="22">
        <v>36</v>
      </c>
      <c r="Z74" s="22">
        <f t="shared" si="20"/>
        <v>0</v>
      </c>
      <c r="AA74" s="22" t="str">
        <f t="shared" si="21"/>
        <v>0</v>
      </c>
      <c r="AB74" s="22" t="str">
        <f t="shared" si="22"/>
        <v>0</v>
      </c>
      <c r="AC74" s="22" t="str">
        <f t="shared" si="23"/>
        <v>0</v>
      </c>
      <c r="AD74" s="22" t="str">
        <f t="shared" si="12"/>
        <v>F1</v>
      </c>
      <c r="AP74" s="59">
        <f t="shared" si="13"/>
        <v>0</v>
      </c>
      <c r="AQ74" s="59">
        <f t="shared" si="14"/>
        <v>0</v>
      </c>
    </row>
    <row r="75" spans="1:43" s="22" customFormat="1" ht="30" customHeight="1" x14ac:dyDescent="0.7">
      <c r="A75" s="46">
        <f t="shared" si="16"/>
        <v>37</v>
      </c>
      <c r="B75" s="3"/>
      <c r="C75" s="3"/>
      <c r="D75" s="4"/>
      <c r="E75" s="4"/>
      <c r="F75" s="4"/>
      <c r="G75" s="4"/>
      <c r="H75" s="4"/>
      <c r="I75" s="4"/>
      <c r="J75" s="111"/>
      <c r="K75" s="112"/>
      <c r="L75" s="112"/>
      <c r="M75" s="112"/>
      <c r="N75" s="112"/>
      <c r="O75" s="113"/>
      <c r="P75" s="38" t="str">
        <f>IFERROR(VLOOKUP(T75,リスト!$I$3:$J$871,2,FALSE),"-")</f>
        <v>-</v>
      </c>
      <c r="Q75" s="38" t="str">
        <f>IFERROR(VLOOKUP(T75,リスト!K:L,2,FALSE),"-")</f>
        <v>-</v>
      </c>
      <c r="R75" s="38" t="str">
        <f>IFERROR(VLOOKUP(T75,リスト!G:H,2,FALSE),"-")</f>
        <v>-</v>
      </c>
      <c r="S75" s="22">
        <f t="shared" si="9"/>
        <v>0</v>
      </c>
      <c r="T75" s="22" t="str">
        <f t="shared" si="15"/>
        <v/>
      </c>
      <c r="U75" s="22">
        <f t="shared" si="11"/>
        <v>0</v>
      </c>
      <c r="V75" s="22">
        <f t="shared" si="17"/>
        <v>0</v>
      </c>
      <c r="W75" s="22">
        <f t="shared" si="18"/>
        <v>0</v>
      </c>
      <c r="X75" s="47">
        <f t="shared" si="19"/>
        <v>0</v>
      </c>
      <c r="Y75" s="22">
        <v>37</v>
      </c>
      <c r="Z75" s="22">
        <f t="shared" si="20"/>
        <v>0</v>
      </c>
      <c r="AA75" s="22" t="str">
        <f t="shared" si="21"/>
        <v>0</v>
      </c>
      <c r="AB75" s="22" t="str">
        <f t="shared" si="22"/>
        <v>0</v>
      </c>
      <c r="AC75" s="22" t="str">
        <f t="shared" si="23"/>
        <v>0</v>
      </c>
      <c r="AD75" s="22" t="str">
        <f t="shared" si="12"/>
        <v>F1</v>
      </c>
      <c r="AP75" s="59">
        <f t="shared" si="13"/>
        <v>0</v>
      </c>
      <c r="AQ75" s="59">
        <f t="shared" si="14"/>
        <v>0</v>
      </c>
    </row>
    <row r="76" spans="1:43" s="22" customFormat="1" ht="30" customHeight="1" x14ac:dyDescent="0.7">
      <c r="A76" s="46">
        <f t="shared" si="16"/>
        <v>38</v>
      </c>
      <c r="B76" s="3"/>
      <c r="C76" s="3"/>
      <c r="D76" s="4"/>
      <c r="E76" s="4"/>
      <c r="F76" s="4"/>
      <c r="G76" s="4"/>
      <c r="H76" s="4"/>
      <c r="I76" s="4"/>
      <c r="J76" s="111"/>
      <c r="K76" s="112"/>
      <c r="L76" s="112"/>
      <c r="M76" s="112"/>
      <c r="N76" s="112"/>
      <c r="O76" s="113"/>
      <c r="P76" s="38" t="str">
        <f>IFERROR(VLOOKUP(T76,リスト!$I$3:$J$871,2,FALSE),"-")</f>
        <v>-</v>
      </c>
      <c r="Q76" s="38" t="str">
        <f>IFERROR(VLOOKUP(T76,リスト!K:L,2,FALSE),"-")</f>
        <v>-</v>
      </c>
      <c r="R76" s="38" t="str">
        <f>IFERROR(VLOOKUP(T76,リスト!G:H,2,FALSE),"-")</f>
        <v>-</v>
      </c>
      <c r="S76" s="22">
        <f t="shared" si="9"/>
        <v>0</v>
      </c>
      <c r="T76" s="22" t="str">
        <f t="shared" si="15"/>
        <v/>
      </c>
      <c r="U76" s="22">
        <f t="shared" si="11"/>
        <v>0</v>
      </c>
      <c r="V76" s="22">
        <f t="shared" si="17"/>
        <v>0</v>
      </c>
      <c r="W76" s="22">
        <f t="shared" si="18"/>
        <v>0</v>
      </c>
      <c r="X76" s="47">
        <f t="shared" si="19"/>
        <v>0</v>
      </c>
      <c r="Y76" s="22">
        <v>38</v>
      </c>
      <c r="Z76" s="22">
        <f t="shared" si="20"/>
        <v>0</v>
      </c>
      <c r="AA76" s="22" t="str">
        <f t="shared" si="21"/>
        <v>0</v>
      </c>
      <c r="AB76" s="22" t="str">
        <f t="shared" si="22"/>
        <v>0</v>
      </c>
      <c r="AC76" s="22" t="str">
        <f t="shared" si="23"/>
        <v>0</v>
      </c>
      <c r="AD76" s="22" t="str">
        <f t="shared" si="12"/>
        <v>F1</v>
      </c>
      <c r="AP76" s="59">
        <f t="shared" si="13"/>
        <v>0</v>
      </c>
      <c r="AQ76" s="59">
        <f t="shared" si="14"/>
        <v>0</v>
      </c>
    </row>
    <row r="77" spans="1:43" s="22" customFormat="1" ht="30" customHeight="1" x14ac:dyDescent="0.7">
      <c r="A77" s="46">
        <f t="shared" si="16"/>
        <v>39</v>
      </c>
      <c r="B77" s="3"/>
      <c r="C77" s="3"/>
      <c r="D77" s="4"/>
      <c r="E77" s="4"/>
      <c r="F77" s="4"/>
      <c r="G77" s="4"/>
      <c r="H77" s="4"/>
      <c r="I77" s="4"/>
      <c r="J77" s="111"/>
      <c r="K77" s="112"/>
      <c r="L77" s="112"/>
      <c r="M77" s="112"/>
      <c r="N77" s="112"/>
      <c r="O77" s="113"/>
      <c r="P77" s="38" t="str">
        <f>IFERROR(VLOOKUP(T77,リスト!$I$3:$J$871,2,FALSE),"-")</f>
        <v>-</v>
      </c>
      <c r="Q77" s="38" t="str">
        <f>IFERROR(VLOOKUP(T77,リスト!K:L,2,FALSE),"-")</f>
        <v>-</v>
      </c>
      <c r="R77" s="38" t="str">
        <f>IFERROR(VLOOKUP(T77,リスト!G:H,2,FALSE),"-")</f>
        <v>-</v>
      </c>
      <c r="S77" s="22">
        <f t="shared" si="9"/>
        <v>0</v>
      </c>
      <c r="T77" s="22" t="str">
        <f t="shared" si="15"/>
        <v/>
      </c>
      <c r="U77" s="22">
        <f t="shared" si="11"/>
        <v>0</v>
      </c>
      <c r="V77" s="22">
        <f t="shared" si="17"/>
        <v>0</v>
      </c>
      <c r="W77" s="22">
        <f t="shared" si="18"/>
        <v>0</v>
      </c>
      <c r="X77" s="47">
        <f t="shared" si="19"/>
        <v>0</v>
      </c>
      <c r="Y77" s="22">
        <v>39</v>
      </c>
      <c r="Z77" s="22">
        <f t="shared" si="20"/>
        <v>0</v>
      </c>
      <c r="AA77" s="22" t="str">
        <f t="shared" si="21"/>
        <v>0</v>
      </c>
      <c r="AB77" s="22" t="str">
        <f t="shared" si="22"/>
        <v>0</v>
      </c>
      <c r="AC77" s="22" t="str">
        <f t="shared" si="23"/>
        <v>0</v>
      </c>
      <c r="AD77" s="22" t="str">
        <f t="shared" si="12"/>
        <v>F1</v>
      </c>
      <c r="AP77" s="59">
        <f t="shared" si="13"/>
        <v>0</v>
      </c>
      <c r="AQ77" s="59">
        <f t="shared" si="14"/>
        <v>0</v>
      </c>
    </row>
    <row r="78" spans="1:43" s="22" customFormat="1" ht="30" customHeight="1" x14ac:dyDescent="0.7">
      <c r="A78" s="46">
        <f t="shared" si="16"/>
        <v>40</v>
      </c>
      <c r="B78" s="3"/>
      <c r="C78" s="3"/>
      <c r="D78" s="4"/>
      <c r="E78" s="4"/>
      <c r="F78" s="4"/>
      <c r="G78" s="4"/>
      <c r="H78" s="4"/>
      <c r="I78" s="4"/>
      <c r="J78" s="111"/>
      <c r="K78" s="112"/>
      <c r="L78" s="112"/>
      <c r="M78" s="112"/>
      <c r="N78" s="112"/>
      <c r="O78" s="113"/>
      <c r="P78" s="38" t="str">
        <f>IFERROR(VLOOKUP(T78,リスト!$I$3:$J$871,2,FALSE),"-")</f>
        <v>-</v>
      </c>
      <c r="Q78" s="38" t="str">
        <f>IFERROR(VLOOKUP(T78,リスト!K:L,2,FALSE),"-")</f>
        <v>-</v>
      </c>
      <c r="R78" s="38" t="str">
        <f>IFERROR(VLOOKUP(T78,リスト!G:H,2,FALSE),"-")</f>
        <v>-</v>
      </c>
      <c r="S78" s="22">
        <f t="shared" si="9"/>
        <v>0</v>
      </c>
      <c r="T78" s="22" t="str">
        <f t="shared" si="15"/>
        <v/>
      </c>
      <c r="U78" s="22">
        <f t="shared" si="11"/>
        <v>0</v>
      </c>
      <c r="V78" s="22">
        <f t="shared" si="17"/>
        <v>0</v>
      </c>
      <c r="W78" s="22">
        <f t="shared" si="18"/>
        <v>0</v>
      </c>
      <c r="X78" s="47">
        <f t="shared" si="19"/>
        <v>0</v>
      </c>
      <c r="Y78" s="22">
        <v>40</v>
      </c>
      <c r="Z78" s="22">
        <f t="shared" si="20"/>
        <v>0</v>
      </c>
      <c r="AA78" s="22" t="str">
        <f t="shared" si="21"/>
        <v>0</v>
      </c>
      <c r="AB78" s="22" t="str">
        <f t="shared" si="22"/>
        <v>0</v>
      </c>
      <c r="AC78" s="22" t="str">
        <f t="shared" si="23"/>
        <v>0</v>
      </c>
      <c r="AD78" s="22" t="str">
        <f t="shared" si="12"/>
        <v>F1</v>
      </c>
      <c r="AP78" s="59">
        <f t="shared" si="13"/>
        <v>0</v>
      </c>
      <c r="AQ78" s="59">
        <f t="shared" si="14"/>
        <v>0</v>
      </c>
    </row>
    <row r="79" spans="1:43" s="22" customFormat="1" ht="30" customHeight="1" x14ac:dyDescent="0.7">
      <c r="A79" s="46">
        <f t="shared" si="16"/>
        <v>41</v>
      </c>
      <c r="B79" s="3"/>
      <c r="C79" s="3"/>
      <c r="D79" s="4"/>
      <c r="E79" s="4"/>
      <c r="F79" s="4"/>
      <c r="G79" s="4"/>
      <c r="H79" s="4"/>
      <c r="I79" s="4"/>
      <c r="J79" s="111"/>
      <c r="K79" s="112"/>
      <c r="L79" s="112"/>
      <c r="M79" s="112"/>
      <c r="N79" s="112"/>
      <c r="O79" s="113"/>
      <c r="P79" s="38" t="str">
        <f>IFERROR(VLOOKUP(T79,リスト!$I$3:$J$871,2,FALSE),"-")</f>
        <v>-</v>
      </c>
      <c r="Q79" s="38" t="str">
        <f>IFERROR(VLOOKUP(T79,リスト!K:L,2,FALSE),"-")</f>
        <v>-</v>
      </c>
      <c r="R79" s="38" t="str">
        <f>IFERROR(VLOOKUP(T79,リスト!G:H,2,FALSE),"-")</f>
        <v>-</v>
      </c>
      <c r="S79" s="22">
        <f t="shared" si="9"/>
        <v>0</v>
      </c>
      <c r="T79" s="22" t="str">
        <f t="shared" si="15"/>
        <v/>
      </c>
      <c r="U79" s="22">
        <f t="shared" si="11"/>
        <v>0</v>
      </c>
      <c r="V79" s="22">
        <f t="shared" si="17"/>
        <v>0</v>
      </c>
      <c r="W79" s="22">
        <f t="shared" si="18"/>
        <v>0</v>
      </c>
      <c r="X79" s="47">
        <f t="shared" si="19"/>
        <v>0</v>
      </c>
      <c r="Y79" s="22">
        <v>41</v>
      </c>
      <c r="Z79" s="22">
        <f t="shared" si="20"/>
        <v>0</v>
      </c>
      <c r="AA79" s="22" t="str">
        <f t="shared" si="21"/>
        <v>0</v>
      </c>
      <c r="AB79" s="22" t="str">
        <f t="shared" si="22"/>
        <v>0</v>
      </c>
      <c r="AC79" s="22" t="str">
        <f t="shared" si="23"/>
        <v>0</v>
      </c>
      <c r="AD79" s="22" t="str">
        <f t="shared" si="12"/>
        <v>F1</v>
      </c>
      <c r="AP79" s="59">
        <f t="shared" si="13"/>
        <v>0</v>
      </c>
      <c r="AQ79" s="59">
        <f t="shared" si="14"/>
        <v>0</v>
      </c>
    </row>
    <row r="80" spans="1:43" s="22" customFormat="1" ht="30" customHeight="1" x14ac:dyDescent="0.7">
      <c r="A80" s="46">
        <f t="shared" si="16"/>
        <v>42</v>
      </c>
      <c r="B80" s="3"/>
      <c r="C80" s="3"/>
      <c r="D80" s="4"/>
      <c r="E80" s="4"/>
      <c r="F80" s="4"/>
      <c r="G80" s="4"/>
      <c r="H80" s="4"/>
      <c r="I80" s="4"/>
      <c r="J80" s="111"/>
      <c r="K80" s="112"/>
      <c r="L80" s="112"/>
      <c r="M80" s="112"/>
      <c r="N80" s="112"/>
      <c r="O80" s="113"/>
      <c r="P80" s="38" t="str">
        <f>IFERROR(VLOOKUP(T80,リスト!$I$3:$J$871,2,FALSE),"-")</f>
        <v>-</v>
      </c>
      <c r="Q80" s="38" t="str">
        <f>IFERROR(VLOOKUP(T80,リスト!K:L,2,FALSE),"-")</f>
        <v>-</v>
      </c>
      <c r="R80" s="38" t="str">
        <f>IFERROR(VLOOKUP(T80,リスト!G:H,2,FALSE),"-")</f>
        <v>-</v>
      </c>
      <c r="S80" s="22">
        <f t="shared" si="9"/>
        <v>0</v>
      </c>
      <c r="T80" s="22" t="str">
        <f t="shared" si="15"/>
        <v/>
      </c>
      <c r="U80" s="22">
        <f t="shared" si="11"/>
        <v>0</v>
      </c>
      <c r="V80" s="22">
        <f t="shared" si="17"/>
        <v>0</v>
      </c>
      <c r="W80" s="22">
        <f t="shared" si="18"/>
        <v>0</v>
      </c>
      <c r="X80" s="47">
        <f t="shared" si="19"/>
        <v>0</v>
      </c>
      <c r="Y80" s="22">
        <v>42</v>
      </c>
      <c r="Z80" s="22">
        <f t="shared" si="20"/>
        <v>0</v>
      </c>
      <c r="AA80" s="22" t="str">
        <f t="shared" si="21"/>
        <v>0</v>
      </c>
      <c r="AB80" s="22" t="str">
        <f t="shared" si="22"/>
        <v>0</v>
      </c>
      <c r="AC80" s="22" t="str">
        <f t="shared" si="23"/>
        <v>0</v>
      </c>
      <c r="AD80" s="22" t="str">
        <f t="shared" si="12"/>
        <v>F1</v>
      </c>
      <c r="AP80" s="59">
        <f t="shared" si="13"/>
        <v>0</v>
      </c>
      <c r="AQ80" s="59">
        <f t="shared" si="14"/>
        <v>0</v>
      </c>
    </row>
    <row r="81" spans="1:43" s="22" customFormat="1" ht="30" customHeight="1" x14ac:dyDescent="0.7">
      <c r="A81" s="46">
        <f t="shared" si="16"/>
        <v>43</v>
      </c>
      <c r="B81" s="3"/>
      <c r="C81" s="3"/>
      <c r="D81" s="4"/>
      <c r="E81" s="4"/>
      <c r="F81" s="4"/>
      <c r="G81" s="4"/>
      <c r="H81" s="4"/>
      <c r="I81" s="4"/>
      <c r="J81" s="111"/>
      <c r="K81" s="112"/>
      <c r="L81" s="112"/>
      <c r="M81" s="112"/>
      <c r="N81" s="112"/>
      <c r="O81" s="113"/>
      <c r="P81" s="38" t="str">
        <f>IFERROR(VLOOKUP(T81,リスト!$I$3:$J$871,2,FALSE),"-")</f>
        <v>-</v>
      </c>
      <c r="Q81" s="38" t="str">
        <f>IFERROR(VLOOKUP(T81,リスト!K:L,2,FALSE),"-")</f>
        <v>-</v>
      </c>
      <c r="R81" s="38" t="str">
        <f>IFERROR(VLOOKUP(T81,リスト!G:H,2,FALSE),"-")</f>
        <v>-</v>
      </c>
      <c r="S81" s="22">
        <f t="shared" si="9"/>
        <v>0</v>
      </c>
      <c r="T81" s="22" t="str">
        <f t="shared" si="15"/>
        <v/>
      </c>
      <c r="U81" s="22">
        <f t="shared" si="11"/>
        <v>0</v>
      </c>
      <c r="V81" s="22">
        <f t="shared" si="17"/>
        <v>0</v>
      </c>
      <c r="W81" s="22">
        <f t="shared" si="18"/>
        <v>0</v>
      </c>
      <c r="X81" s="47">
        <f t="shared" si="19"/>
        <v>0</v>
      </c>
      <c r="Y81" s="22">
        <v>43</v>
      </c>
      <c r="Z81" s="22">
        <f t="shared" si="20"/>
        <v>0</v>
      </c>
      <c r="AA81" s="22" t="str">
        <f t="shared" si="21"/>
        <v>0</v>
      </c>
      <c r="AB81" s="22" t="str">
        <f t="shared" si="22"/>
        <v>0</v>
      </c>
      <c r="AC81" s="22" t="str">
        <f t="shared" si="23"/>
        <v>0</v>
      </c>
      <c r="AD81" s="22" t="str">
        <f t="shared" si="12"/>
        <v>F1</v>
      </c>
      <c r="AP81" s="59">
        <f t="shared" si="13"/>
        <v>0</v>
      </c>
      <c r="AQ81" s="59">
        <f t="shared" si="14"/>
        <v>0</v>
      </c>
    </row>
    <row r="82" spans="1:43" s="22" customFormat="1" ht="30" customHeight="1" x14ac:dyDescent="0.7">
      <c r="A82" s="46">
        <f t="shared" si="16"/>
        <v>44</v>
      </c>
      <c r="B82" s="3"/>
      <c r="C82" s="3"/>
      <c r="D82" s="4"/>
      <c r="E82" s="4"/>
      <c r="F82" s="4"/>
      <c r="G82" s="4"/>
      <c r="H82" s="4"/>
      <c r="I82" s="4"/>
      <c r="J82" s="111"/>
      <c r="K82" s="112"/>
      <c r="L82" s="112"/>
      <c r="M82" s="112"/>
      <c r="N82" s="112"/>
      <c r="O82" s="113"/>
      <c r="P82" s="38" t="str">
        <f>IFERROR(VLOOKUP(T82,リスト!$I$3:$J$871,2,FALSE),"-")</f>
        <v>-</v>
      </c>
      <c r="Q82" s="38" t="str">
        <f>IFERROR(VLOOKUP(T82,リスト!K:L,2,FALSE),"-")</f>
        <v>-</v>
      </c>
      <c r="R82" s="38" t="str">
        <f>IFERROR(VLOOKUP(T82,リスト!G:H,2,FALSE),"-")</f>
        <v>-</v>
      </c>
      <c r="S82" s="22">
        <f t="shared" si="9"/>
        <v>0</v>
      </c>
      <c r="T82" s="22" t="str">
        <f t="shared" si="15"/>
        <v/>
      </c>
      <c r="U82" s="22">
        <f t="shared" si="11"/>
        <v>0</v>
      </c>
      <c r="V82" s="22">
        <f t="shared" si="17"/>
        <v>0</v>
      </c>
      <c r="W82" s="22">
        <f t="shared" si="18"/>
        <v>0</v>
      </c>
      <c r="X82" s="47">
        <f t="shared" si="19"/>
        <v>0</v>
      </c>
      <c r="Y82" s="22">
        <v>44</v>
      </c>
      <c r="Z82" s="22">
        <f t="shared" si="20"/>
        <v>0</v>
      </c>
      <c r="AA82" s="22" t="str">
        <f t="shared" si="21"/>
        <v>0</v>
      </c>
      <c r="AB82" s="22" t="str">
        <f t="shared" si="22"/>
        <v>0</v>
      </c>
      <c r="AC82" s="22" t="str">
        <f t="shared" si="23"/>
        <v>0</v>
      </c>
      <c r="AD82" s="22" t="str">
        <f t="shared" si="12"/>
        <v>F1</v>
      </c>
      <c r="AP82" s="59">
        <f t="shared" si="13"/>
        <v>0</v>
      </c>
      <c r="AQ82" s="59">
        <f t="shared" si="14"/>
        <v>0</v>
      </c>
    </row>
    <row r="83" spans="1:43" s="22" customFormat="1" ht="30" customHeight="1" x14ac:dyDescent="0.7">
      <c r="A83" s="46">
        <f t="shared" si="16"/>
        <v>45</v>
      </c>
      <c r="B83" s="3"/>
      <c r="C83" s="3"/>
      <c r="D83" s="4"/>
      <c r="E83" s="4"/>
      <c r="F83" s="4"/>
      <c r="G83" s="4"/>
      <c r="H83" s="4"/>
      <c r="I83" s="4"/>
      <c r="J83" s="111"/>
      <c r="K83" s="112"/>
      <c r="L83" s="112"/>
      <c r="M83" s="112"/>
      <c r="N83" s="112"/>
      <c r="O83" s="113"/>
      <c r="P83" s="38" t="str">
        <f>IFERROR(VLOOKUP(T83,リスト!$I$3:$J$871,2,FALSE),"-")</f>
        <v>-</v>
      </c>
      <c r="Q83" s="38" t="str">
        <f>IFERROR(VLOOKUP(T83,リスト!K:L,2,FALSE),"-")</f>
        <v>-</v>
      </c>
      <c r="R83" s="38" t="str">
        <f>IFERROR(VLOOKUP(T83,リスト!G:H,2,FALSE),"-")</f>
        <v>-</v>
      </c>
      <c r="S83" s="22">
        <f t="shared" si="9"/>
        <v>0</v>
      </c>
      <c r="T83" s="22" t="str">
        <f t="shared" si="15"/>
        <v/>
      </c>
      <c r="U83" s="22">
        <f t="shared" si="11"/>
        <v>0</v>
      </c>
      <c r="V83" s="22">
        <f t="shared" si="17"/>
        <v>0</v>
      </c>
      <c r="W83" s="22">
        <f t="shared" si="18"/>
        <v>0</v>
      </c>
      <c r="X83" s="47">
        <f t="shared" si="19"/>
        <v>0</v>
      </c>
      <c r="Y83" s="22">
        <v>45</v>
      </c>
      <c r="Z83" s="22">
        <f t="shared" si="20"/>
        <v>0</v>
      </c>
      <c r="AA83" s="22" t="str">
        <f t="shared" si="21"/>
        <v>0</v>
      </c>
      <c r="AB83" s="22" t="str">
        <f t="shared" si="22"/>
        <v>0</v>
      </c>
      <c r="AC83" s="22" t="str">
        <f t="shared" si="23"/>
        <v>0</v>
      </c>
      <c r="AD83" s="22" t="str">
        <f t="shared" si="12"/>
        <v>F1</v>
      </c>
      <c r="AP83" s="59">
        <f t="shared" si="13"/>
        <v>0</v>
      </c>
      <c r="AQ83" s="59">
        <f t="shared" si="14"/>
        <v>0</v>
      </c>
    </row>
    <row r="84" spans="1:43" s="22" customFormat="1" ht="30" customHeight="1" x14ac:dyDescent="0.7">
      <c r="A84" s="46">
        <f t="shared" si="16"/>
        <v>46</v>
      </c>
      <c r="B84" s="3"/>
      <c r="C84" s="3"/>
      <c r="D84" s="4"/>
      <c r="E84" s="4"/>
      <c r="F84" s="4"/>
      <c r="G84" s="4"/>
      <c r="H84" s="4"/>
      <c r="I84" s="4"/>
      <c r="J84" s="111"/>
      <c r="K84" s="112"/>
      <c r="L84" s="112"/>
      <c r="M84" s="112"/>
      <c r="N84" s="112"/>
      <c r="O84" s="113"/>
      <c r="P84" s="38" t="str">
        <f>IFERROR(VLOOKUP(T84,リスト!$I$3:$J$871,2,FALSE),"-")</f>
        <v>-</v>
      </c>
      <c r="Q84" s="38" t="str">
        <f>IFERROR(VLOOKUP(T84,リスト!K:L,2,FALSE),"-")</f>
        <v>-</v>
      </c>
      <c r="R84" s="38" t="str">
        <f>IFERROR(VLOOKUP(T84,リスト!G:H,2,FALSE),"-")</f>
        <v>-</v>
      </c>
      <c r="S84" s="22">
        <f t="shared" si="9"/>
        <v>0</v>
      </c>
      <c r="T84" s="22" t="str">
        <f t="shared" si="15"/>
        <v/>
      </c>
      <c r="U84" s="22">
        <f t="shared" si="11"/>
        <v>0</v>
      </c>
      <c r="V84" s="22">
        <f t="shared" si="17"/>
        <v>0</v>
      </c>
      <c r="W84" s="22">
        <f t="shared" si="18"/>
        <v>0</v>
      </c>
      <c r="X84" s="47">
        <f t="shared" si="19"/>
        <v>0</v>
      </c>
      <c r="Y84" s="22">
        <v>46</v>
      </c>
      <c r="Z84" s="22">
        <f t="shared" si="20"/>
        <v>0</v>
      </c>
      <c r="AA84" s="22" t="str">
        <f t="shared" si="21"/>
        <v>0</v>
      </c>
      <c r="AB84" s="22" t="str">
        <f t="shared" si="22"/>
        <v>0</v>
      </c>
      <c r="AC84" s="22" t="str">
        <f t="shared" si="23"/>
        <v>0</v>
      </c>
      <c r="AD84" s="22" t="str">
        <f t="shared" si="12"/>
        <v>F1</v>
      </c>
      <c r="AP84" s="59">
        <f t="shared" si="13"/>
        <v>0</v>
      </c>
      <c r="AQ84" s="59">
        <f t="shared" si="14"/>
        <v>0</v>
      </c>
    </row>
    <row r="85" spans="1:43" s="22" customFormat="1" ht="30" customHeight="1" x14ac:dyDescent="0.7">
      <c r="A85" s="46">
        <f t="shared" si="16"/>
        <v>47</v>
      </c>
      <c r="B85" s="3"/>
      <c r="C85" s="3"/>
      <c r="D85" s="4"/>
      <c r="E85" s="4"/>
      <c r="F85" s="4"/>
      <c r="G85" s="4"/>
      <c r="H85" s="4"/>
      <c r="I85" s="4"/>
      <c r="J85" s="111"/>
      <c r="K85" s="112"/>
      <c r="L85" s="112"/>
      <c r="M85" s="112"/>
      <c r="N85" s="112"/>
      <c r="O85" s="113"/>
      <c r="P85" s="38" t="str">
        <f>IFERROR(VLOOKUP(T85,リスト!$I$3:$J$871,2,FALSE),"-")</f>
        <v>-</v>
      </c>
      <c r="Q85" s="38" t="str">
        <f>IFERROR(VLOOKUP(T85,リスト!K:L,2,FALSE),"-")</f>
        <v>-</v>
      </c>
      <c r="R85" s="38" t="str">
        <f>IFERROR(VLOOKUP(T85,リスト!G:H,2,FALSE),"-")</f>
        <v>-</v>
      </c>
      <c r="S85" s="22">
        <f t="shared" si="9"/>
        <v>0</v>
      </c>
      <c r="T85" s="22" t="str">
        <f t="shared" si="15"/>
        <v/>
      </c>
      <c r="U85" s="22">
        <f t="shared" si="11"/>
        <v>0</v>
      </c>
      <c r="V85" s="22">
        <f t="shared" si="17"/>
        <v>0</v>
      </c>
      <c r="W85" s="22">
        <f t="shared" si="18"/>
        <v>0</v>
      </c>
      <c r="X85" s="47">
        <f t="shared" si="19"/>
        <v>0</v>
      </c>
      <c r="Y85" s="22">
        <v>47</v>
      </c>
      <c r="Z85" s="22">
        <f t="shared" si="20"/>
        <v>0</v>
      </c>
      <c r="AA85" s="22" t="str">
        <f t="shared" si="21"/>
        <v>0</v>
      </c>
      <c r="AB85" s="22" t="str">
        <f t="shared" si="22"/>
        <v>0</v>
      </c>
      <c r="AC85" s="22" t="str">
        <f t="shared" si="23"/>
        <v>0</v>
      </c>
      <c r="AD85" s="22" t="str">
        <f t="shared" si="12"/>
        <v>F1</v>
      </c>
      <c r="AP85" s="59">
        <f t="shared" si="13"/>
        <v>0</v>
      </c>
      <c r="AQ85" s="59">
        <f t="shared" si="14"/>
        <v>0</v>
      </c>
    </row>
    <row r="86" spans="1:43" s="22" customFormat="1" ht="30" customHeight="1" x14ac:dyDescent="0.7">
      <c r="A86" s="46">
        <f t="shared" si="16"/>
        <v>48</v>
      </c>
      <c r="B86" s="3"/>
      <c r="C86" s="3"/>
      <c r="D86" s="4"/>
      <c r="E86" s="4"/>
      <c r="F86" s="4"/>
      <c r="G86" s="4"/>
      <c r="H86" s="4"/>
      <c r="I86" s="4"/>
      <c r="J86" s="111"/>
      <c r="K86" s="112"/>
      <c r="L86" s="112"/>
      <c r="M86" s="112"/>
      <c r="N86" s="112"/>
      <c r="O86" s="113"/>
      <c r="P86" s="38" t="str">
        <f>IFERROR(VLOOKUP(T86,リスト!$I$3:$J$871,2,FALSE),"-")</f>
        <v>-</v>
      </c>
      <c r="Q86" s="38" t="str">
        <f>IFERROR(VLOOKUP(T86,リスト!K:L,2,FALSE),"-")</f>
        <v>-</v>
      </c>
      <c r="R86" s="38" t="str">
        <f>IFERROR(VLOOKUP(T86,リスト!G:H,2,FALSE),"-")</f>
        <v>-</v>
      </c>
      <c r="S86" s="22">
        <f t="shared" si="9"/>
        <v>0</v>
      </c>
      <c r="T86" s="22" t="str">
        <f t="shared" si="15"/>
        <v/>
      </c>
      <c r="U86" s="22">
        <f t="shared" si="11"/>
        <v>0</v>
      </c>
      <c r="V86" s="22">
        <f t="shared" si="17"/>
        <v>0</v>
      </c>
      <c r="W86" s="22">
        <f t="shared" si="18"/>
        <v>0</v>
      </c>
      <c r="X86" s="47">
        <f t="shared" si="19"/>
        <v>0</v>
      </c>
      <c r="Y86" s="22">
        <v>48</v>
      </c>
      <c r="Z86" s="22">
        <f t="shared" si="20"/>
        <v>0</v>
      </c>
      <c r="AA86" s="22" t="str">
        <f t="shared" si="21"/>
        <v>0</v>
      </c>
      <c r="AB86" s="22" t="str">
        <f t="shared" si="22"/>
        <v>0</v>
      </c>
      <c r="AC86" s="22" t="str">
        <f t="shared" si="23"/>
        <v>0</v>
      </c>
      <c r="AD86" s="22" t="str">
        <f t="shared" si="12"/>
        <v>F1</v>
      </c>
      <c r="AP86" s="59">
        <f t="shared" si="13"/>
        <v>0</v>
      </c>
      <c r="AQ86" s="59">
        <f t="shared" si="14"/>
        <v>0</v>
      </c>
    </row>
    <row r="87" spans="1:43" s="22" customFormat="1" ht="30" customHeight="1" x14ac:dyDescent="0.7">
      <c r="A87" s="46">
        <f t="shared" si="16"/>
        <v>49</v>
      </c>
      <c r="B87" s="3"/>
      <c r="C87" s="3"/>
      <c r="D87" s="4"/>
      <c r="E87" s="4"/>
      <c r="F87" s="4"/>
      <c r="G87" s="4"/>
      <c r="H87" s="4"/>
      <c r="I87" s="4"/>
      <c r="J87" s="111"/>
      <c r="K87" s="112"/>
      <c r="L87" s="112"/>
      <c r="M87" s="112"/>
      <c r="N87" s="112"/>
      <c r="O87" s="113"/>
      <c r="P87" s="38" t="str">
        <f>IFERROR(VLOOKUP(T87,リスト!$I$3:$J$871,2,FALSE),"-")</f>
        <v>-</v>
      </c>
      <c r="Q87" s="38" t="str">
        <f>IFERROR(VLOOKUP(T87,リスト!K:L,2,FALSE),"-")</f>
        <v>-</v>
      </c>
      <c r="R87" s="38" t="str">
        <f>IFERROR(VLOOKUP(T87,リスト!G:H,2,FALSE),"-")</f>
        <v>-</v>
      </c>
      <c r="S87" s="22">
        <f t="shared" si="9"/>
        <v>0</v>
      </c>
      <c r="T87" s="22" t="str">
        <f t="shared" si="15"/>
        <v/>
      </c>
      <c r="U87" s="22">
        <f t="shared" si="11"/>
        <v>0</v>
      </c>
      <c r="V87" s="22">
        <f t="shared" si="17"/>
        <v>0</v>
      </c>
      <c r="W87" s="22">
        <f t="shared" si="18"/>
        <v>0</v>
      </c>
      <c r="X87" s="47">
        <f t="shared" si="19"/>
        <v>0</v>
      </c>
      <c r="Y87" s="22">
        <v>49</v>
      </c>
      <c r="Z87" s="22">
        <f t="shared" si="20"/>
        <v>0</v>
      </c>
      <c r="AA87" s="22" t="str">
        <f t="shared" si="21"/>
        <v>0</v>
      </c>
      <c r="AB87" s="22" t="str">
        <f t="shared" si="22"/>
        <v>0</v>
      </c>
      <c r="AC87" s="22" t="str">
        <f t="shared" si="23"/>
        <v>0</v>
      </c>
      <c r="AD87" s="22" t="str">
        <f t="shared" si="12"/>
        <v>F1</v>
      </c>
      <c r="AP87" s="59">
        <f t="shared" si="13"/>
        <v>0</v>
      </c>
      <c r="AQ87" s="59">
        <f t="shared" si="14"/>
        <v>0</v>
      </c>
    </row>
    <row r="88" spans="1:43" s="22" customFormat="1" ht="30" customHeight="1" x14ac:dyDescent="0.7">
      <c r="A88" s="46">
        <f t="shared" si="16"/>
        <v>50</v>
      </c>
      <c r="B88" s="3"/>
      <c r="C88" s="3"/>
      <c r="D88" s="4"/>
      <c r="E88" s="4"/>
      <c r="F88" s="4"/>
      <c r="G88" s="4"/>
      <c r="H88" s="4"/>
      <c r="I88" s="4"/>
      <c r="J88" s="111"/>
      <c r="K88" s="112"/>
      <c r="L88" s="112"/>
      <c r="M88" s="112"/>
      <c r="N88" s="112"/>
      <c r="O88" s="113"/>
      <c r="P88" s="38" t="str">
        <f>IFERROR(VLOOKUP(T88,リスト!$I$3:$J$871,2,FALSE),"-")</f>
        <v>-</v>
      </c>
      <c r="Q88" s="38" t="str">
        <f>IFERROR(VLOOKUP(T88,リスト!K:L,2,FALSE),"-")</f>
        <v>-</v>
      </c>
      <c r="R88" s="38" t="str">
        <f>IFERROR(VLOOKUP(T88,リスト!G:H,2,FALSE),"-")</f>
        <v>-</v>
      </c>
      <c r="S88" s="22">
        <f t="shared" si="9"/>
        <v>0</v>
      </c>
      <c r="T88" s="22" t="str">
        <f t="shared" si="15"/>
        <v/>
      </c>
      <c r="U88" s="22">
        <f t="shared" si="11"/>
        <v>0</v>
      </c>
      <c r="V88" s="22">
        <f t="shared" si="17"/>
        <v>0</v>
      </c>
      <c r="W88" s="22">
        <f t="shared" si="18"/>
        <v>0</v>
      </c>
      <c r="X88" s="47">
        <f t="shared" si="19"/>
        <v>0</v>
      </c>
      <c r="Y88" s="22">
        <v>50</v>
      </c>
      <c r="Z88" s="22">
        <f t="shared" si="20"/>
        <v>0</v>
      </c>
      <c r="AA88" s="22" t="str">
        <f t="shared" si="21"/>
        <v>0</v>
      </c>
      <c r="AB88" s="22" t="str">
        <f t="shared" si="22"/>
        <v>0</v>
      </c>
      <c r="AC88" s="22" t="str">
        <f t="shared" si="23"/>
        <v>0</v>
      </c>
      <c r="AD88" s="22" t="str">
        <f t="shared" si="12"/>
        <v>F1</v>
      </c>
      <c r="AP88" s="59">
        <f t="shared" si="13"/>
        <v>0</v>
      </c>
      <c r="AQ88" s="59">
        <f t="shared" si="14"/>
        <v>0</v>
      </c>
    </row>
    <row r="89" spans="1:43" s="22" customFormat="1" ht="30" customHeight="1" x14ac:dyDescent="0.7">
      <c r="A89" s="46">
        <f t="shared" si="16"/>
        <v>51</v>
      </c>
      <c r="B89" s="3"/>
      <c r="C89" s="3"/>
      <c r="D89" s="4"/>
      <c r="E89" s="4"/>
      <c r="F89" s="4"/>
      <c r="G89" s="4"/>
      <c r="H89" s="4"/>
      <c r="I89" s="4"/>
      <c r="J89" s="111"/>
      <c r="K89" s="112"/>
      <c r="L89" s="112"/>
      <c r="M89" s="112"/>
      <c r="N89" s="112"/>
      <c r="O89" s="113"/>
      <c r="P89" s="38" t="str">
        <f>IFERROR(VLOOKUP(T89,リスト!$I$3:$J$871,2,FALSE),"-")</f>
        <v>-</v>
      </c>
      <c r="Q89" s="38" t="str">
        <f>IFERROR(VLOOKUP(T89,リスト!K:L,2,FALSE),"-")</f>
        <v>-</v>
      </c>
      <c r="R89" s="38" t="str">
        <f>IFERROR(VLOOKUP(T89,リスト!G:H,2,FALSE),"-")</f>
        <v>-</v>
      </c>
      <c r="S89" s="22">
        <f t="shared" si="9"/>
        <v>0</v>
      </c>
      <c r="T89" s="22" t="str">
        <f t="shared" si="15"/>
        <v/>
      </c>
      <c r="U89" s="22">
        <f t="shared" si="11"/>
        <v>0</v>
      </c>
      <c r="V89" s="22">
        <f t="shared" si="17"/>
        <v>0</v>
      </c>
      <c r="W89" s="22">
        <f t="shared" si="18"/>
        <v>0</v>
      </c>
      <c r="X89" s="47">
        <f t="shared" si="19"/>
        <v>0</v>
      </c>
      <c r="Y89" s="22">
        <v>51</v>
      </c>
      <c r="Z89" s="22">
        <f t="shared" si="20"/>
        <v>0</v>
      </c>
      <c r="AA89" s="22" t="str">
        <f t="shared" si="21"/>
        <v>0</v>
      </c>
      <c r="AB89" s="22" t="str">
        <f t="shared" si="22"/>
        <v>0</v>
      </c>
      <c r="AC89" s="22" t="str">
        <f t="shared" si="23"/>
        <v>0</v>
      </c>
      <c r="AD89" s="22" t="str">
        <f t="shared" si="12"/>
        <v>F1</v>
      </c>
      <c r="AP89" s="59">
        <f t="shared" si="13"/>
        <v>0</v>
      </c>
      <c r="AQ89" s="59">
        <f t="shared" si="14"/>
        <v>0</v>
      </c>
    </row>
    <row r="90" spans="1:43" s="22" customFormat="1" ht="30" customHeight="1" x14ac:dyDescent="0.7">
      <c r="A90" s="46">
        <f t="shared" si="16"/>
        <v>52</v>
      </c>
      <c r="B90" s="3"/>
      <c r="C90" s="3"/>
      <c r="D90" s="4"/>
      <c r="E90" s="4"/>
      <c r="F90" s="4"/>
      <c r="G90" s="4"/>
      <c r="H90" s="4"/>
      <c r="I90" s="4"/>
      <c r="J90" s="111"/>
      <c r="K90" s="112"/>
      <c r="L90" s="112"/>
      <c r="M90" s="112"/>
      <c r="N90" s="112"/>
      <c r="O90" s="113"/>
      <c r="P90" s="38" t="str">
        <f>IFERROR(VLOOKUP(T90,リスト!$I$3:$J$871,2,FALSE),"-")</f>
        <v>-</v>
      </c>
      <c r="Q90" s="38" t="str">
        <f>IFERROR(VLOOKUP(T90,リスト!K:L,2,FALSE),"-")</f>
        <v>-</v>
      </c>
      <c r="R90" s="38" t="str">
        <f>IFERROR(VLOOKUP(T90,リスト!G:H,2,FALSE),"-")</f>
        <v>-</v>
      </c>
      <c r="S90" s="22">
        <f t="shared" si="9"/>
        <v>0</v>
      </c>
      <c r="T90" s="22" t="str">
        <f t="shared" si="15"/>
        <v/>
      </c>
      <c r="U90" s="22">
        <f t="shared" si="11"/>
        <v>0</v>
      </c>
      <c r="V90" s="22">
        <f t="shared" si="17"/>
        <v>0</v>
      </c>
      <c r="W90" s="22">
        <f t="shared" si="18"/>
        <v>0</v>
      </c>
      <c r="X90" s="47">
        <f t="shared" si="19"/>
        <v>0</v>
      </c>
      <c r="Y90" s="22">
        <v>52</v>
      </c>
      <c r="Z90" s="22">
        <f t="shared" si="20"/>
        <v>0</v>
      </c>
      <c r="AA90" s="22" t="str">
        <f t="shared" si="21"/>
        <v>0</v>
      </c>
      <c r="AB90" s="22" t="str">
        <f t="shared" si="22"/>
        <v>0</v>
      </c>
      <c r="AC90" s="22" t="str">
        <f t="shared" si="23"/>
        <v>0</v>
      </c>
      <c r="AD90" s="22" t="str">
        <f t="shared" si="12"/>
        <v>F1</v>
      </c>
      <c r="AP90" s="59">
        <f t="shared" si="13"/>
        <v>0</v>
      </c>
      <c r="AQ90" s="59">
        <f t="shared" si="14"/>
        <v>0</v>
      </c>
    </row>
    <row r="91" spans="1:43" s="22" customFormat="1" ht="30" customHeight="1" x14ac:dyDescent="0.7">
      <c r="A91" s="46">
        <f t="shared" si="16"/>
        <v>53</v>
      </c>
      <c r="B91" s="3"/>
      <c r="C91" s="3"/>
      <c r="D91" s="4"/>
      <c r="E91" s="4"/>
      <c r="F91" s="4"/>
      <c r="G91" s="4"/>
      <c r="H91" s="4"/>
      <c r="I91" s="4"/>
      <c r="J91" s="111"/>
      <c r="K91" s="112"/>
      <c r="L91" s="112"/>
      <c r="M91" s="112"/>
      <c r="N91" s="112"/>
      <c r="O91" s="113"/>
      <c r="P91" s="38" t="str">
        <f>IFERROR(VLOOKUP(T91,リスト!$I$3:$J$871,2,FALSE),"-")</f>
        <v>-</v>
      </c>
      <c r="Q91" s="38" t="str">
        <f>IFERROR(VLOOKUP(T91,リスト!K:L,2,FALSE),"-")</f>
        <v>-</v>
      </c>
      <c r="R91" s="38" t="str">
        <f>IFERROR(VLOOKUP(T91,リスト!G:H,2,FALSE),"-")</f>
        <v>-</v>
      </c>
      <c r="S91" s="22">
        <f t="shared" si="9"/>
        <v>0</v>
      </c>
      <c r="T91" s="22" t="str">
        <f t="shared" si="15"/>
        <v/>
      </c>
      <c r="U91" s="22">
        <f t="shared" si="11"/>
        <v>0</v>
      </c>
      <c r="V91" s="22">
        <f t="shared" si="17"/>
        <v>0</v>
      </c>
      <c r="W91" s="22">
        <f t="shared" si="18"/>
        <v>0</v>
      </c>
      <c r="X91" s="47">
        <f t="shared" si="19"/>
        <v>0</v>
      </c>
      <c r="Y91" s="22">
        <v>53</v>
      </c>
      <c r="Z91" s="22">
        <f t="shared" si="20"/>
        <v>0</v>
      </c>
      <c r="AA91" s="22" t="str">
        <f t="shared" si="21"/>
        <v>0</v>
      </c>
      <c r="AB91" s="22" t="str">
        <f t="shared" si="22"/>
        <v>0</v>
      </c>
      <c r="AC91" s="22" t="str">
        <f t="shared" si="23"/>
        <v>0</v>
      </c>
      <c r="AD91" s="22" t="str">
        <f t="shared" si="12"/>
        <v>F1</v>
      </c>
      <c r="AP91" s="59">
        <f t="shared" si="13"/>
        <v>0</v>
      </c>
      <c r="AQ91" s="59">
        <f t="shared" si="14"/>
        <v>0</v>
      </c>
    </row>
    <row r="92" spans="1:43" s="22" customFormat="1" ht="30" customHeight="1" x14ac:dyDescent="0.7">
      <c r="A92" s="46">
        <f t="shared" si="16"/>
        <v>54</v>
      </c>
      <c r="B92" s="3"/>
      <c r="C92" s="3"/>
      <c r="D92" s="4"/>
      <c r="E92" s="4"/>
      <c r="F92" s="4"/>
      <c r="G92" s="4"/>
      <c r="H92" s="4"/>
      <c r="I92" s="4"/>
      <c r="J92" s="111"/>
      <c r="K92" s="112"/>
      <c r="L92" s="112"/>
      <c r="M92" s="112"/>
      <c r="N92" s="112"/>
      <c r="O92" s="113"/>
      <c r="P92" s="38" t="str">
        <f>IFERROR(VLOOKUP(T92,リスト!$I$3:$J$871,2,FALSE),"-")</f>
        <v>-</v>
      </c>
      <c r="Q92" s="38" t="str">
        <f>IFERROR(VLOOKUP(T92,リスト!K:L,2,FALSE),"-")</f>
        <v>-</v>
      </c>
      <c r="R92" s="38" t="str">
        <f>IFERROR(VLOOKUP(T92,リスト!G:H,2,FALSE),"-")</f>
        <v>-</v>
      </c>
      <c r="S92" s="22">
        <f t="shared" si="9"/>
        <v>0</v>
      </c>
      <c r="T92" s="22" t="str">
        <f t="shared" si="15"/>
        <v/>
      </c>
      <c r="U92" s="22">
        <f t="shared" si="11"/>
        <v>0</v>
      </c>
      <c r="V92" s="22">
        <f t="shared" si="17"/>
        <v>0</v>
      </c>
      <c r="W92" s="22">
        <f t="shared" si="18"/>
        <v>0</v>
      </c>
      <c r="X92" s="47">
        <f t="shared" si="19"/>
        <v>0</v>
      </c>
      <c r="Y92" s="22">
        <v>54</v>
      </c>
      <c r="Z92" s="22">
        <f t="shared" si="20"/>
        <v>0</v>
      </c>
      <c r="AA92" s="22" t="str">
        <f t="shared" si="21"/>
        <v>0</v>
      </c>
      <c r="AB92" s="22" t="str">
        <f t="shared" si="22"/>
        <v>0</v>
      </c>
      <c r="AC92" s="22" t="str">
        <f t="shared" si="23"/>
        <v>0</v>
      </c>
      <c r="AD92" s="22" t="str">
        <f t="shared" si="12"/>
        <v>F1</v>
      </c>
      <c r="AP92" s="59">
        <f t="shared" si="13"/>
        <v>0</v>
      </c>
      <c r="AQ92" s="59">
        <f t="shared" si="14"/>
        <v>0</v>
      </c>
    </row>
    <row r="93" spans="1:43" s="22" customFormat="1" ht="30" customHeight="1" x14ac:dyDescent="0.7">
      <c r="A93" s="46">
        <f t="shared" si="16"/>
        <v>55</v>
      </c>
      <c r="B93" s="3"/>
      <c r="C93" s="3"/>
      <c r="D93" s="4"/>
      <c r="E93" s="4"/>
      <c r="F93" s="4"/>
      <c r="G93" s="4"/>
      <c r="H93" s="4"/>
      <c r="I93" s="4"/>
      <c r="J93" s="111"/>
      <c r="K93" s="112"/>
      <c r="L93" s="112"/>
      <c r="M93" s="112"/>
      <c r="N93" s="112"/>
      <c r="O93" s="113"/>
      <c r="P93" s="38" t="str">
        <f>IFERROR(VLOOKUP(T93,リスト!$I$3:$J$871,2,FALSE),"-")</f>
        <v>-</v>
      </c>
      <c r="Q93" s="38" t="str">
        <f>IFERROR(VLOOKUP(T93,リスト!K:L,2,FALSE),"-")</f>
        <v>-</v>
      </c>
      <c r="R93" s="38" t="str">
        <f>IFERROR(VLOOKUP(T93,リスト!G:H,2,FALSE),"-")</f>
        <v>-</v>
      </c>
      <c r="S93" s="22">
        <f t="shared" si="9"/>
        <v>0</v>
      </c>
      <c r="T93" s="22" t="str">
        <f t="shared" si="15"/>
        <v/>
      </c>
      <c r="U93" s="22">
        <f t="shared" si="11"/>
        <v>0</v>
      </c>
      <c r="V93" s="22">
        <f t="shared" si="17"/>
        <v>0</v>
      </c>
      <c r="W93" s="22">
        <f t="shared" si="18"/>
        <v>0</v>
      </c>
      <c r="X93" s="47">
        <f t="shared" si="19"/>
        <v>0</v>
      </c>
      <c r="Y93" s="22">
        <v>55</v>
      </c>
      <c r="Z93" s="22">
        <f t="shared" si="20"/>
        <v>0</v>
      </c>
      <c r="AA93" s="22" t="str">
        <f t="shared" si="21"/>
        <v>0</v>
      </c>
      <c r="AB93" s="22" t="str">
        <f t="shared" si="22"/>
        <v>0</v>
      </c>
      <c r="AC93" s="22" t="str">
        <f t="shared" si="23"/>
        <v>0</v>
      </c>
      <c r="AD93" s="22" t="str">
        <f t="shared" si="12"/>
        <v>F1</v>
      </c>
      <c r="AP93" s="59">
        <f t="shared" si="13"/>
        <v>0</v>
      </c>
      <c r="AQ93" s="59">
        <f t="shared" si="14"/>
        <v>0</v>
      </c>
    </row>
    <row r="94" spans="1:43" s="22" customFormat="1" ht="30" customHeight="1" x14ac:dyDescent="0.7">
      <c r="A94" s="46">
        <f t="shared" si="16"/>
        <v>56</v>
      </c>
      <c r="B94" s="3"/>
      <c r="C94" s="3"/>
      <c r="D94" s="4"/>
      <c r="E94" s="4"/>
      <c r="F94" s="4"/>
      <c r="G94" s="4"/>
      <c r="H94" s="4"/>
      <c r="I94" s="4"/>
      <c r="J94" s="111"/>
      <c r="K94" s="112"/>
      <c r="L94" s="112"/>
      <c r="M94" s="112"/>
      <c r="N94" s="112"/>
      <c r="O94" s="113"/>
      <c r="P94" s="38" t="str">
        <f>IFERROR(VLOOKUP(T94,リスト!$I$3:$J$871,2,FALSE),"-")</f>
        <v>-</v>
      </c>
      <c r="Q94" s="38" t="str">
        <f>IFERROR(VLOOKUP(T94,リスト!K:L,2,FALSE),"-")</f>
        <v>-</v>
      </c>
      <c r="R94" s="38" t="str">
        <f>IFERROR(VLOOKUP(T94,リスト!G:H,2,FALSE),"-")</f>
        <v>-</v>
      </c>
      <c r="S94" s="22">
        <f t="shared" si="9"/>
        <v>0</v>
      </c>
      <c r="T94" s="22" t="str">
        <f t="shared" si="15"/>
        <v/>
      </c>
      <c r="U94" s="22">
        <f t="shared" si="11"/>
        <v>0</v>
      </c>
      <c r="V94" s="22">
        <f t="shared" si="17"/>
        <v>0</v>
      </c>
      <c r="W94" s="22">
        <f t="shared" si="18"/>
        <v>0</v>
      </c>
      <c r="X94" s="47">
        <f t="shared" si="19"/>
        <v>0</v>
      </c>
      <c r="Y94" s="22">
        <v>56</v>
      </c>
      <c r="Z94" s="22">
        <f t="shared" si="20"/>
        <v>0</v>
      </c>
      <c r="AA94" s="22" t="str">
        <f t="shared" si="21"/>
        <v>0</v>
      </c>
      <c r="AB94" s="22" t="str">
        <f t="shared" si="22"/>
        <v>0</v>
      </c>
      <c r="AC94" s="22" t="str">
        <f t="shared" si="23"/>
        <v>0</v>
      </c>
      <c r="AD94" s="22" t="str">
        <f t="shared" si="12"/>
        <v>F1</v>
      </c>
      <c r="AP94" s="59">
        <f t="shared" si="13"/>
        <v>0</v>
      </c>
      <c r="AQ94" s="59">
        <f t="shared" si="14"/>
        <v>0</v>
      </c>
    </row>
    <row r="95" spans="1:43" s="22" customFormat="1" ht="30" customHeight="1" x14ac:dyDescent="0.7">
      <c r="A95" s="46">
        <f t="shared" si="16"/>
        <v>57</v>
      </c>
      <c r="B95" s="3"/>
      <c r="C95" s="3"/>
      <c r="D95" s="4"/>
      <c r="E95" s="4"/>
      <c r="F95" s="4"/>
      <c r="G95" s="4"/>
      <c r="H95" s="4"/>
      <c r="I95" s="4"/>
      <c r="J95" s="111"/>
      <c r="K95" s="112"/>
      <c r="L95" s="112"/>
      <c r="M95" s="112"/>
      <c r="N95" s="112"/>
      <c r="O95" s="113"/>
      <c r="P95" s="38" t="str">
        <f>IFERROR(VLOOKUP(T95,リスト!$I$3:$J$871,2,FALSE),"-")</f>
        <v>-</v>
      </c>
      <c r="Q95" s="38" t="str">
        <f>IFERROR(VLOOKUP(T95,リスト!K:L,2,FALSE),"-")</f>
        <v>-</v>
      </c>
      <c r="R95" s="38" t="str">
        <f>IFERROR(VLOOKUP(T95,リスト!G:H,2,FALSE),"-")</f>
        <v>-</v>
      </c>
      <c r="S95" s="22">
        <f t="shared" si="9"/>
        <v>0</v>
      </c>
      <c r="T95" s="22" t="str">
        <f t="shared" si="15"/>
        <v/>
      </c>
      <c r="U95" s="22">
        <f t="shared" si="11"/>
        <v>0</v>
      </c>
      <c r="V95" s="22">
        <f t="shared" si="17"/>
        <v>0</v>
      </c>
      <c r="W95" s="22">
        <f t="shared" si="18"/>
        <v>0</v>
      </c>
      <c r="X95" s="47">
        <f t="shared" si="19"/>
        <v>0</v>
      </c>
      <c r="Y95" s="22">
        <v>57</v>
      </c>
      <c r="Z95" s="22">
        <f t="shared" si="20"/>
        <v>0</v>
      </c>
      <c r="AA95" s="22" t="str">
        <f t="shared" si="21"/>
        <v>0</v>
      </c>
      <c r="AB95" s="22" t="str">
        <f t="shared" si="22"/>
        <v>0</v>
      </c>
      <c r="AC95" s="22" t="str">
        <f t="shared" si="23"/>
        <v>0</v>
      </c>
      <c r="AD95" s="22" t="str">
        <f t="shared" si="12"/>
        <v>F1</v>
      </c>
      <c r="AP95" s="59">
        <f t="shared" si="13"/>
        <v>0</v>
      </c>
      <c r="AQ95" s="59">
        <f t="shared" si="14"/>
        <v>0</v>
      </c>
    </row>
    <row r="96" spans="1:43" s="22" customFormat="1" ht="30" customHeight="1" x14ac:dyDescent="0.7">
      <c r="A96" s="46">
        <f t="shared" si="16"/>
        <v>58</v>
      </c>
      <c r="B96" s="3"/>
      <c r="C96" s="3"/>
      <c r="D96" s="4"/>
      <c r="E96" s="4"/>
      <c r="F96" s="4"/>
      <c r="G96" s="4"/>
      <c r="H96" s="4"/>
      <c r="I96" s="4"/>
      <c r="J96" s="111"/>
      <c r="K96" s="112"/>
      <c r="L96" s="112"/>
      <c r="M96" s="112"/>
      <c r="N96" s="112"/>
      <c r="O96" s="113"/>
      <c r="P96" s="38" t="str">
        <f>IFERROR(VLOOKUP(T96,リスト!$I$3:$J$871,2,FALSE),"-")</f>
        <v>-</v>
      </c>
      <c r="Q96" s="38" t="str">
        <f>IFERROR(VLOOKUP(T96,リスト!K:L,2,FALSE),"-")</f>
        <v>-</v>
      </c>
      <c r="R96" s="38" t="str">
        <f>IFERROR(VLOOKUP(T96,リスト!G:H,2,FALSE),"-")</f>
        <v>-</v>
      </c>
      <c r="S96" s="22">
        <f t="shared" si="9"/>
        <v>0</v>
      </c>
      <c r="T96" s="22" t="str">
        <f t="shared" si="15"/>
        <v/>
      </c>
      <c r="U96" s="22">
        <f t="shared" si="11"/>
        <v>0</v>
      </c>
      <c r="V96" s="22">
        <f t="shared" si="17"/>
        <v>0</v>
      </c>
      <c r="W96" s="22">
        <f t="shared" si="18"/>
        <v>0</v>
      </c>
      <c r="X96" s="47">
        <f t="shared" si="19"/>
        <v>0</v>
      </c>
      <c r="Y96" s="22">
        <v>58</v>
      </c>
      <c r="Z96" s="22">
        <f t="shared" si="20"/>
        <v>0</v>
      </c>
      <c r="AA96" s="22" t="str">
        <f t="shared" si="21"/>
        <v>0</v>
      </c>
      <c r="AB96" s="22" t="str">
        <f t="shared" si="22"/>
        <v>0</v>
      </c>
      <c r="AC96" s="22" t="str">
        <f t="shared" si="23"/>
        <v>0</v>
      </c>
      <c r="AD96" s="22" t="str">
        <f t="shared" si="12"/>
        <v>F1</v>
      </c>
      <c r="AP96" s="59">
        <f t="shared" si="13"/>
        <v>0</v>
      </c>
      <c r="AQ96" s="59">
        <f t="shared" si="14"/>
        <v>0</v>
      </c>
    </row>
    <row r="97" spans="1:43" s="22" customFormat="1" ht="30" customHeight="1" x14ac:dyDescent="0.7">
      <c r="A97" s="46">
        <f t="shared" si="16"/>
        <v>59</v>
      </c>
      <c r="B97" s="3"/>
      <c r="C97" s="3"/>
      <c r="D97" s="4"/>
      <c r="E97" s="4"/>
      <c r="F97" s="4"/>
      <c r="G97" s="4"/>
      <c r="H97" s="4"/>
      <c r="I97" s="4"/>
      <c r="J97" s="111"/>
      <c r="K97" s="112"/>
      <c r="L97" s="112"/>
      <c r="M97" s="112"/>
      <c r="N97" s="112"/>
      <c r="O97" s="113"/>
      <c r="P97" s="38" t="str">
        <f>IFERROR(VLOOKUP(T97,リスト!$I$3:$J$871,2,FALSE),"-")</f>
        <v>-</v>
      </c>
      <c r="Q97" s="38" t="str">
        <f>IFERROR(VLOOKUP(T97,リスト!K:L,2,FALSE),"-")</f>
        <v>-</v>
      </c>
      <c r="R97" s="38" t="str">
        <f>IFERROR(VLOOKUP(T97,リスト!G:H,2,FALSE),"-")</f>
        <v>-</v>
      </c>
      <c r="S97" s="22">
        <f t="shared" si="9"/>
        <v>0</v>
      </c>
      <c r="T97" s="22" t="str">
        <f t="shared" si="15"/>
        <v/>
      </c>
      <c r="U97" s="22">
        <f t="shared" si="11"/>
        <v>0</v>
      </c>
      <c r="V97" s="22">
        <f t="shared" si="17"/>
        <v>0</v>
      </c>
      <c r="W97" s="22">
        <f t="shared" si="18"/>
        <v>0</v>
      </c>
      <c r="X97" s="47">
        <f t="shared" si="19"/>
        <v>0</v>
      </c>
      <c r="Y97" s="22">
        <v>59</v>
      </c>
      <c r="Z97" s="22">
        <f t="shared" si="20"/>
        <v>0</v>
      </c>
      <c r="AA97" s="22" t="str">
        <f t="shared" si="21"/>
        <v>0</v>
      </c>
      <c r="AB97" s="22" t="str">
        <f t="shared" si="22"/>
        <v>0</v>
      </c>
      <c r="AC97" s="22" t="str">
        <f t="shared" si="23"/>
        <v>0</v>
      </c>
      <c r="AD97" s="22" t="str">
        <f t="shared" si="12"/>
        <v>F1</v>
      </c>
      <c r="AP97" s="59">
        <f t="shared" si="13"/>
        <v>0</v>
      </c>
      <c r="AQ97" s="59">
        <f t="shared" si="14"/>
        <v>0</v>
      </c>
    </row>
    <row r="98" spans="1:43" s="22" customFormat="1" ht="30" customHeight="1" x14ac:dyDescent="0.7">
      <c r="A98" s="46">
        <f t="shared" si="16"/>
        <v>60</v>
      </c>
      <c r="B98" s="3"/>
      <c r="C98" s="3"/>
      <c r="D98" s="4"/>
      <c r="E98" s="4"/>
      <c r="F98" s="4"/>
      <c r="G98" s="4"/>
      <c r="H98" s="4"/>
      <c r="I98" s="4"/>
      <c r="J98" s="111"/>
      <c r="K98" s="112"/>
      <c r="L98" s="112"/>
      <c r="M98" s="112"/>
      <c r="N98" s="112"/>
      <c r="O98" s="113"/>
      <c r="P98" s="38" t="str">
        <f>IFERROR(VLOOKUP(T98,リスト!$I$3:$J$871,2,FALSE),"-")</f>
        <v>-</v>
      </c>
      <c r="Q98" s="38" t="str">
        <f>IFERROR(VLOOKUP(T98,リスト!K:L,2,FALSE),"-")</f>
        <v>-</v>
      </c>
      <c r="R98" s="38" t="str">
        <f>IFERROR(VLOOKUP(T98,リスト!G:H,2,FALSE),"-")</f>
        <v>-</v>
      </c>
      <c r="S98" s="22">
        <f t="shared" si="9"/>
        <v>0</v>
      </c>
      <c r="T98" s="22" t="str">
        <f t="shared" si="15"/>
        <v/>
      </c>
      <c r="U98" s="22">
        <f t="shared" si="11"/>
        <v>0</v>
      </c>
      <c r="V98" s="22">
        <f t="shared" si="17"/>
        <v>0</v>
      </c>
      <c r="W98" s="22">
        <f t="shared" si="18"/>
        <v>0</v>
      </c>
      <c r="X98" s="47">
        <f t="shared" si="19"/>
        <v>0</v>
      </c>
      <c r="Y98" s="22">
        <v>60</v>
      </c>
      <c r="Z98" s="22">
        <f t="shared" si="20"/>
        <v>0</v>
      </c>
      <c r="AA98" s="22" t="str">
        <f t="shared" si="21"/>
        <v>0</v>
      </c>
      <c r="AB98" s="22" t="str">
        <f t="shared" si="22"/>
        <v>0</v>
      </c>
      <c r="AC98" s="22" t="str">
        <f t="shared" si="23"/>
        <v>0</v>
      </c>
      <c r="AD98" s="22" t="str">
        <f t="shared" si="12"/>
        <v>F1</v>
      </c>
      <c r="AP98" s="59">
        <f t="shared" si="13"/>
        <v>0</v>
      </c>
      <c r="AQ98" s="59">
        <f t="shared" si="14"/>
        <v>0</v>
      </c>
    </row>
    <row r="99" spans="1:43" s="22" customFormat="1" ht="30" customHeight="1" x14ac:dyDescent="0.7">
      <c r="A99" s="46">
        <f t="shared" si="16"/>
        <v>61</v>
      </c>
      <c r="B99" s="3"/>
      <c r="C99" s="3"/>
      <c r="D99" s="4"/>
      <c r="E99" s="4"/>
      <c r="F99" s="4"/>
      <c r="G99" s="4"/>
      <c r="H99" s="4"/>
      <c r="I99" s="4"/>
      <c r="J99" s="111"/>
      <c r="K99" s="112"/>
      <c r="L99" s="112"/>
      <c r="M99" s="112"/>
      <c r="N99" s="112"/>
      <c r="O99" s="113"/>
      <c r="P99" s="38" t="str">
        <f>IFERROR(VLOOKUP(T99,リスト!$I$3:$J$871,2,FALSE),"-")</f>
        <v>-</v>
      </c>
      <c r="Q99" s="38" t="str">
        <f>IFERROR(VLOOKUP(T99,リスト!K:L,2,FALSE),"-")</f>
        <v>-</v>
      </c>
      <c r="R99" s="38" t="str">
        <f>IFERROR(VLOOKUP(T99,リスト!G:H,2,FALSE),"-")</f>
        <v>-</v>
      </c>
      <c r="S99" s="22">
        <f t="shared" si="9"/>
        <v>0</v>
      </c>
      <c r="T99" s="22" t="str">
        <f t="shared" si="15"/>
        <v/>
      </c>
      <c r="U99" s="22">
        <f t="shared" si="11"/>
        <v>0</v>
      </c>
      <c r="V99" s="22">
        <f t="shared" si="17"/>
        <v>0</v>
      </c>
      <c r="W99" s="22">
        <f t="shared" si="18"/>
        <v>0</v>
      </c>
      <c r="X99" s="47">
        <f t="shared" si="19"/>
        <v>0</v>
      </c>
      <c r="Y99" s="22">
        <v>61</v>
      </c>
      <c r="Z99" s="22">
        <f t="shared" si="20"/>
        <v>0</v>
      </c>
      <c r="AA99" s="22" t="str">
        <f t="shared" si="21"/>
        <v>0</v>
      </c>
      <c r="AB99" s="22" t="str">
        <f t="shared" si="22"/>
        <v>0</v>
      </c>
      <c r="AC99" s="22" t="str">
        <f t="shared" si="23"/>
        <v>0</v>
      </c>
      <c r="AD99" s="22" t="str">
        <f t="shared" si="12"/>
        <v>F1</v>
      </c>
      <c r="AP99" s="59">
        <f t="shared" si="13"/>
        <v>0</v>
      </c>
      <c r="AQ99" s="59">
        <f t="shared" si="14"/>
        <v>0</v>
      </c>
    </row>
    <row r="100" spans="1:43" s="22" customFormat="1" ht="30" customHeight="1" x14ac:dyDescent="0.7">
      <c r="A100" s="46">
        <f t="shared" si="16"/>
        <v>62</v>
      </c>
      <c r="B100" s="3"/>
      <c r="C100" s="3"/>
      <c r="D100" s="4"/>
      <c r="E100" s="4"/>
      <c r="F100" s="4"/>
      <c r="G100" s="4"/>
      <c r="H100" s="4"/>
      <c r="I100" s="4"/>
      <c r="J100" s="111"/>
      <c r="K100" s="112"/>
      <c r="L100" s="112"/>
      <c r="M100" s="112"/>
      <c r="N100" s="112"/>
      <c r="O100" s="113"/>
      <c r="P100" s="38" t="str">
        <f>IFERROR(VLOOKUP(T100,リスト!$I$3:$J$871,2,FALSE),"-")</f>
        <v>-</v>
      </c>
      <c r="Q100" s="38" t="str">
        <f>IFERROR(VLOOKUP(T100,リスト!K:L,2,FALSE),"-")</f>
        <v>-</v>
      </c>
      <c r="R100" s="38" t="str">
        <f>IFERROR(VLOOKUP(T100,リスト!G:H,2,FALSE),"-")</f>
        <v>-</v>
      </c>
      <c r="S100" s="22">
        <f t="shared" si="9"/>
        <v>0</v>
      </c>
      <c r="T100" s="22" t="str">
        <f t="shared" si="15"/>
        <v/>
      </c>
      <c r="U100" s="22">
        <f t="shared" si="11"/>
        <v>0</v>
      </c>
      <c r="V100" s="22">
        <f t="shared" si="17"/>
        <v>0</v>
      </c>
      <c r="W100" s="22">
        <f t="shared" si="18"/>
        <v>0</v>
      </c>
      <c r="X100" s="47">
        <f t="shared" si="19"/>
        <v>0</v>
      </c>
      <c r="Y100" s="22">
        <v>62</v>
      </c>
      <c r="Z100" s="22">
        <f t="shared" si="20"/>
        <v>0</v>
      </c>
      <c r="AA100" s="22" t="str">
        <f t="shared" si="21"/>
        <v>0</v>
      </c>
      <c r="AB100" s="22" t="str">
        <f t="shared" si="22"/>
        <v>0</v>
      </c>
      <c r="AC100" s="22" t="str">
        <f t="shared" si="23"/>
        <v>0</v>
      </c>
      <c r="AD100" s="22" t="str">
        <f t="shared" si="12"/>
        <v>F1</v>
      </c>
      <c r="AP100" s="59">
        <f t="shared" si="13"/>
        <v>0</v>
      </c>
      <c r="AQ100" s="59">
        <f t="shared" si="14"/>
        <v>0</v>
      </c>
    </row>
    <row r="101" spans="1:43" s="22" customFormat="1" ht="30" customHeight="1" x14ac:dyDescent="0.7">
      <c r="A101" s="46">
        <f t="shared" si="16"/>
        <v>63</v>
      </c>
      <c r="B101" s="3"/>
      <c r="C101" s="3"/>
      <c r="D101" s="4"/>
      <c r="E101" s="4"/>
      <c r="F101" s="4"/>
      <c r="G101" s="4"/>
      <c r="H101" s="4"/>
      <c r="I101" s="4"/>
      <c r="J101" s="111"/>
      <c r="K101" s="112"/>
      <c r="L101" s="112"/>
      <c r="M101" s="112"/>
      <c r="N101" s="112"/>
      <c r="O101" s="113"/>
      <c r="P101" s="38" t="str">
        <f>IFERROR(VLOOKUP(T101,リスト!$I$3:$J$871,2,FALSE),"-")</f>
        <v>-</v>
      </c>
      <c r="Q101" s="38" t="str">
        <f>IFERROR(VLOOKUP(T101,リスト!K:L,2,FALSE),"-")</f>
        <v>-</v>
      </c>
      <c r="R101" s="38" t="str">
        <f>IFERROR(VLOOKUP(T101,リスト!G:H,2,FALSE),"-")</f>
        <v>-</v>
      </c>
      <c r="S101" s="22">
        <f t="shared" si="9"/>
        <v>0</v>
      </c>
      <c r="T101" s="22" t="str">
        <f t="shared" si="15"/>
        <v/>
      </c>
      <c r="U101" s="22">
        <f t="shared" si="11"/>
        <v>0</v>
      </c>
      <c r="V101" s="22">
        <f t="shared" si="17"/>
        <v>0</v>
      </c>
      <c r="W101" s="22">
        <f t="shared" si="18"/>
        <v>0</v>
      </c>
      <c r="X101" s="47">
        <f t="shared" si="19"/>
        <v>0</v>
      </c>
      <c r="Y101" s="22">
        <v>63</v>
      </c>
      <c r="Z101" s="22">
        <f t="shared" si="20"/>
        <v>0</v>
      </c>
      <c r="AA101" s="22" t="str">
        <f t="shared" si="21"/>
        <v>0</v>
      </c>
      <c r="AB101" s="22" t="str">
        <f t="shared" si="22"/>
        <v>0</v>
      </c>
      <c r="AC101" s="22" t="str">
        <f t="shared" si="23"/>
        <v>0</v>
      </c>
      <c r="AD101" s="22" t="str">
        <f t="shared" si="12"/>
        <v>F1</v>
      </c>
      <c r="AP101" s="59">
        <f t="shared" si="13"/>
        <v>0</v>
      </c>
      <c r="AQ101" s="59">
        <f t="shared" si="14"/>
        <v>0</v>
      </c>
    </row>
    <row r="102" spans="1:43" s="22" customFormat="1" ht="30" customHeight="1" x14ac:dyDescent="0.7">
      <c r="A102" s="46">
        <f t="shared" si="16"/>
        <v>64</v>
      </c>
      <c r="B102" s="3"/>
      <c r="C102" s="3"/>
      <c r="D102" s="4"/>
      <c r="E102" s="4"/>
      <c r="F102" s="4"/>
      <c r="G102" s="4"/>
      <c r="H102" s="4"/>
      <c r="I102" s="4"/>
      <c r="J102" s="111"/>
      <c r="K102" s="112"/>
      <c r="L102" s="112"/>
      <c r="M102" s="112"/>
      <c r="N102" s="112"/>
      <c r="O102" s="113"/>
      <c r="P102" s="38" t="str">
        <f>IFERROR(VLOOKUP(T102,リスト!$I$3:$J$871,2,FALSE),"-")</f>
        <v>-</v>
      </c>
      <c r="Q102" s="38" t="str">
        <f>IFERROR(VLOOKUP(T102,リスト!K:L,2,FALSE),"-")</f>
        <v>-</v>
      </c>
      <c r="R102" s="38" t="str">
        <f>IFERROR(VLOOKUP(T102,リスト!G:H,2,FALSE),"-")</f>
        <v>-</v>
      </c>
      <c r="S102" s="22">
        <f t="shared" si="9"/>
        <v>0</v>
      </c>
      <c r="T102" s="22" t="str">
        <f t="shared" si="15"/>
        <v/>
      </c>
      <c r="U102" s="22">
        <f t="shared" si="11"/>
        <v>0</v>
      </c>
      <c r="V102" s="22">
        <f t="shared" si="17"/>
        <v>0</v>
      </c>
      <c r="W102" s="22">
        <f t="shared" si="18"/>
        <v>0</v>
      </c>
      <c r="X102" s="47">
        <f t="shared" si="19"/>
        <v>0</v>
      </c>
      <c r="Y102" s="22">
        <v>64</v>
      </c>
      <c r="Z102" s="22">
        <f t="shared" si="20"/>
        <v>0</v>
      </c>
      <c r="AA102" s="22" t="str">
        <f t="shared" si="21"/>
        <v>0</v>
      </c>
      <c r="AB102" s="22" t="str">
        <f t="shared" si="22"/>
        <v>0</v>
      </c>
      <c r="AC102" s="22" t="str">
        <f t="shared" si="23"/>
        <v>0</v>
      </c>
      <c r="AD102" s="22" t="str">
        <f t="shared" si="12"/>
        <v>F1</v>
      </c>
      <c r="AP102" s="59">
        <f t="shared" si="13"/>
        <v>0</v>
      </c>
      <c r="AQ102" s="59">
        <f t="shared" si="14"/>
        <v>0</v>
      </c>
    </row>
    <row r="103" spans="1:43" s="22" customFormat="1" ht="30" customHeight="1" x14ac:dyDescent="0.7">
      <c r="A103" s="46">
        <f t="shared" ref="A103:A134" si="24">IF(AP103&amp;B103="1F1","★会場参加はＦ０★",Y103)</f>
        <v>65</v>
      </c>
      <c r="B103" s="3"/>
      <c r="C103" s="3"/>
      <c r="D103" s="4"/>
      <c r="E103" s="4"/>
      <c r="F103" s="4"/>
      <c r="G103" s="4"/>
      <c r="H103" s="4"/>
      <c r="I103" s="4"/>
      <c r="J103" s="111"/>
      <c r="K103" s="112"/>
      <c r="L103" s="112"/>
      <c r="M103" s="112"/>
      <c r="N103" s="112"/>
      <c r="O103" s="113"/>
      <c r="P103" s="38" t="str">
        <f>IFERROR(VLOOKUP(T103,リスト!$I$3:$J$871,2,FALSE),"-")</f>
        <v>-</v>
      </c>
      <c r="Q103" s="38" t="str">
        <f>IFERROR(VLOOKUP(T103,リスト!K:L,2,FALSE),"-")</f>
        <v>-</v>
      </c>
      <c r="R103" s="38" t="str">
        <f>IFERROR(VLOOKUP(T103,リスト!G:H,2,FALSE),"-")</f>
        <v>-</v>
      </c>
      <c r="S103" s="22">
        <f t="shared" si="9"/>
        <v>0</v>
      </c>
      <c r="T103" s="22" t="str">
        <f t="shared" si="15"/>
        <v/>
      </c>
      <c r="U103" s="22">
        <f t="shared" si="11"/>
        <v>0</v>
      </c>
      <c r="V103" s="22">
        <f t="shared" ref="V103:V134" si="25">IF(U103=0,AP103,0)</f>
        <v>0</v>
      </c>
      <c r="W103" s="22">
        <f t="shared" ref="W103:W138" si="26">IF(U103=0,AQ103,0)</f>
        <v>0</v>
      </c>
      <c r="X103" s="47">
        <f t="shared" ref="X103:X138" si="27">IF(AP103+AQ103=0,0,COUNTIF(B103:H103,"")+COUNTIF(J103,""))+IFERROR(A103-A103,1)</f>
        <v>0</v>
      </c>
      <c r="Y103" s="22">
        <v>65</v>
      </c>
      <c r="Z103" s="22">
        <f t="shared" ref="Z103:Z138" si="28">AP103+AQ103</f>
        <v>0</v>
      </c>
      <c r="AA103" s="22" t="str">
        <f t="shared" ref="AA103:AA138" si="29">C103&amp;AP103+AQ103</f>
        <v>0</v>
      </c>
      <c r="AB103" s="22" t="str">
        <f t="shared" ref="AB103:AB138" si="30">IF(AP103="","",IF(AP103+AQ103=2,"",C103&amp;AP103))</f>
        <v>0</v>
      </c>
      <c r="AC103" s="22" t="str">
        <f t="shared" ref="AC103:AC138" si="31">IF(AQ103="","",IF(AP103+AQ103=2,"",C103&amp;AQ103))</f>
        <v>0</v>
      </c>
      <c r="AD103" s="22" t="str">
        <f t="shared" si="12"/>
        <v>F1</v>
      </c>
      <c r="AP103" s="59">
        <f t="shared" si="13"/>
        <v>0</v>
      </c>
      <c r="AQ103" s="59">
        <f t="shared" si="14"/>
        <v>0</v>
      </c>
    </row>
    <row r="104" spans="1:43" s="22" customFormat="1" ht="30" customHeight="1" x14ac:dyDescent="0.7">
      <c r="A104" s="46">
        <f t="shared" si="24"/>
        <v>66</v>
      </c>
      <c r="B104" s="3"/>
      <c r="C104" s="3"/>
      <c r="D104" s="4"/>
      <c r="E104" s="4"/>
      <c r="F104" s="4"/>
      <c r="G104" s="4"/>
      <c r="H104" s="4"/>
      <c r="I104" s="4"/>
      <c r="J104" s="111"/>
      <c r="K104" s="112"/>
      <c r="L104" s="112"/>
      <c r="M104" s="112"/>
      <c r="N104" s="112"/>
      <c r="O104" s="113"/>
      <c r="P104" s="38" t="str">
        <f>IFERROR(VLOOKUP(T104,リスト!$I$3:$J$871,2,FALSE),"-")</f>
        <v>-</v>
      </c>
      <c r="Q104" s="38" t="str">
        <f>IFERROR(VLOOKUP(T104,リスト!K:L,2,FALSE),"-")</f>
        <v>-</v>
      </c>
      <c r="R104" s="38" t="str">
        <f>IFERROR(VLOOKUP(T104,リスト!G:H,2,FALSE),"-")</f>
        <v>-</v>
      </c>
      <c r="S104" s="22">
        <f t="shared" ref="S104:S138" si="32">LEN(D104)+LEN(E104)</f>
        <v>0</v>
      </c>
      <c r="T104" s="22" t="str">
        <f t="shared" si="15"/>
        <v/>
      </c>
      <c r="U104" s="22">
        <f t="shared" ref="U104:U138" si="33">AP104</f>
        <v>0</v>
      </c>
      <c r="V104" s="22">
        <f t="shared" si="25"/>
        <v>0</v>
      </c>
      <c r="W104" s="22">
        <f t="shared" si="26"/>
        <v>0</v>
      </c>
      <c r="X104" s="47">
        <f t="shared" si="27"/>
        <v>0</v>
      </c>
      <c r="Y104" s="22">
        <v>66</v>
      </c>
      <c r="Z104" s="22">
        <f t="shared" si="28"/>
        <v>0</v>
      </c>
      <c r="AA104" s="22" t="str">
        <f t="shared" si="29"/>
        <v>0</v>
      </c>
      <c r="AB104" s="22" t="str">
        <f t="shared" si="30"/>
        <v>0</v>
      </c>
      <c r="AC104" s="22" t="str">
        <f t="shared" si="31"/>
        <v>0</v>
      </c>
      <c r="AD104" s="22" t="str">
        <f t="shared" ref="AD104:AD138" si="34">IF(B104="F0","",C104&amp;"F1")</f>
        <v>F1</v>
      </c>
      <c r="AP104" s="59">
        <f t="shared" ref="AP104:AP138" si="35">IF(B104="会場",1,0)</f>
        <v>0</v>
      </c>
      <c r="AQ104" s="59">
        <f t="shared" ref="AQ104:AQ138" si="36">IF(B104="オンライン",1,0)</f>
        <v>0</v>
      </c>
    </row>
    <row r="105" spans="1:43" s="22" customFormat="1" ht="30" customHeight="1" x14ac:dyDescent="0.7">
      <c r="A105" s="46">
        <f t="shared" si="24"/>
        <v>67</v>
      </c>
      <c r="B105" s="3"/>
      <c r="C105" s="3"/>
      <c r="D105" s="4"/>
      <c r="E105" s="4"/>
      <c r="F105" s="4"/>
      <c r="G105" s="4"/>
      <c r="H105" s="4"/>
      <c r="I105" s="4"/>
      <c r="J105" s="111"/>
      <c r="K105" s="112"/>
      <c r="L105" s="112"/>
      <c r="M105" s="112"/>
      <c r="N105" s="112"/>
      <c r="O105" s="113"/>
      <c r="P105" s="38" t="str">
        <f>IFERROR(VLOOKUP(T105,リスト!$I$3:$J$871,2,FALSE),"-")</f>
        <v>-</v>
      </c>
      <c r="Q105" s="38" t="str">
        <f>IFERROR(VLOOKUP(T105,リスト!K:L,2,FALSE),"-")</f>
        <v>-</v>
      </c>
      <c r="R105" s="38" t="str">
        <f>IFERROR(VLOOKUP(T105,リスト!G:H,2,FALSE),"-")</f>
        <v>-</v>
      </c>
      <c r="S105" s="22">
        <f t="shared" si="32"/>
        <v>0</v>
      </c>
      <c r="T105" s="22" t="str">
        <f t="shared" si="15"/>
        <v/>
      </c>
      <c r="U105" s="22">
        <f t="shared" si="33"/>
        <v>0</v>
      </c>
      <c r="V105" s="22">
        <f t="shared" si="25"/>
        <v>0</v>
      </c>
      <c r="W105" s="22">
        <f t="shared" si="26"/>
        <v>0</v>
      </c>
      <c r="X105" s="47">
        <f t="shared" si="27"/>
        <v>0</v>
      </c>
      <c r="Y105" s="22">
        <v>67</v>
      </c>
      <c r="Z105" s="22">
        <f t="shared" si="28"/>
        <v>0</v>
      </c>
      <c r="AA105" s="22" t="str">
        <f t="shared" si="29"/>
        <v>0</v>
      </c>
      <c r="AB105" s="22" t="str">
        <f t="shared" si="30"/>
        <v>0</v>
      </c>
      <c r="AC105" s="22" t="str">
        <f t="shared" si="31"/>
        <v>0</v>
      </c>
      <c r="AD105" s="22" t="str">
        <f t="shared" si="34"/>
        <v>F1</v>
      </c>
      <c r="AP105" s="59">
        <f t="shared" si="35"/>
        <v>0</v>
      </c>
      <c r="AQ105" s="59">
        <f t="shared" si="36"/>
        <v>0</v>
      </c>
    </row>
    <row r="106" spans="1:43" s="22" customFormat="1" ht="30" customHeight="1" x14ac:dyDescent="0.7">
      <c r="A106" s="46">
        <f t="shared" si="24"/>
        <v>68</v>
      </c>
      <c r="B106" s="3"/>
      <c r="C106" s="3"/>
      <c r="D106" s="4"/>
      <c r="E106" s="4"/>
      <c r="F106" s="4"/>
      <c r="G106" s="4"/>
      <c r="H106" s="4"/>
      <c r="I106" s="4"/>
      <c r="J106" s="111"/>
      <c r="K106" s="112"/>
      <c r="L106" s="112"/>
      <c r="M106" s="112"/>
      <c r="N106" s="112"/>
      <c r="O106" s="113"/>
      <c r="P106" s="38" t="str">
        <f>IFERROR(VLOOKUP(T106,リスト!$I$3:$J$871,2,FALSE),"-")</f>
        <v>-</v>
      </c>
      <c r="Q106" s="38" t="str">
        <f>IFERROR(VLOOKUP(T106,リスト!K:L,2,FALSE),"-")</f>
        <v>-</v>
      </c>
      <c r="R106" s="38" t="str">
        <f>IFERROR(VLOOKUP(T106,リスト!G:H,2,FALSE),"-")</f>
        <v>-</v>
      </c>
      <c r="S106" s="22">
        <f t="shared" si="32"/>
        <v>0</v>
      </c>
      <c r="T106" s="22" t="str">
        <f t="shared" si="15"/>
        <v/>
      </c>
      <c r="U106" s="22">
        <f t="shared" si="33"/>
        <v>0</v>
      </c>
      <c r="V106" s="22">
        <f t="shared" si="25"/>
        <v>0</v>
      </c>
      <c r="W106" s="22">
        <f t="shared" si="26"/>
        <v>0</v>
      </c>
      <c r="X106" s="47">
        <f t="shared" si="27"/>
        <v>0</v>
      </c>
      <c r="Y106" s="22">
        <v>68</v>
      </c>
      <c r="Z106" s="22">
        <f t="shared" si="28"/>
        <v>0</v>
      </c>
      <c r="AA106" s="22" t="str">
        <f t="shared" si="29"/>
        <v>0</v>
      </c>
      <c r="AB106" s="22" t="str">
        <f t="shared" si="30"/>
        <v>0</v>
      </c>
      <c r="AC106" s="22" t="str">
        <f t="shared" si="31"/>
        <v>0</v>
      </c>
      <c r="AD106" s="22" t="str">
        <f t="shared" si="34"/>
        <v>F1</v>
      </c>
      <c r="AP106" s="59">
        <f t="shared" si="35"/>
        <v>0</v>
      </c>
      <c r="AQ106" s="59">
        <f t="shared" si="36"/>
        <v>0</v>
      </c>
    </row>
    <row r="107" spans="1:43" s="22" customFormat="1" ht="30" customHeight="1" x14ac:dyDescent="0.7">
      <c r="A107" s="46">
        <f t="shared" si="24"/>
        <v>69</v>
      </c>
      <c r="B107" s="3"/>
      <c r="C107" s="3"/>
      <c r="D107" s="4"/>
      <c r="E107" s="4"/>
      <c r="F107" s="4"/>
      <c r="G107" s="4"/>
      <c r="H107" s="4"/>
      <c r="I107" s="4"/>
      <c r="J107" s="111"/>
      <c r="K107" s="112"/>
      <c r="L107" s="112"/>
      <c r="M107" s="112"/>
      <c r="N107" s="112"/>
      <c r="O107" s="113"/>
      <c r="P107" s="38" t="str">
        <f>IFERROR(VLOOKUP(T107,リスト!$I$3:$J$871,2,FALSE),"-")</f>
        <v>-</v>
      </c>
      <c r="Q107" s="38" t="str">
        <f>IFERROR(VLOOKUP(T107,リスト!K:L,2,FALSE),"-")</f>
        <v>-</v>
      </c>
      <c r="R107" s="38" t="str">
        <f>IFERROR(VLOOKUP(T107,リスト!G:H,2,FALSE),"-")</f>
        <v>-</v>
      </c>
      <c r="S107" s="22">
        <f t="shared" si="32"/>
        <v>0</v>
      </c>
      <c r="T107" s="22" t="str">
        <f t="shared" si="15"/>
        <v/>
      </c>
      <c r="U107" s="22">
        <f t="shared" si="33"/>
        <v>0</v>
      </c>
      <c r="V107" s="22">
        <f t="shared" si="25"/>
        <v>0</v>
      </c>
      <c r="W107" s="22">
        <f t="shared" si="26"/>
        <v>0</v>
      </c>
      <c r="X107" s="47">
        <f t="shared" si="27"/>
        <v>0</v>
      </c>
      <c r="Y107" s="22">
        <v>69</v>
      </c>
      <c r="Z107" s="22">
        <f t="shared" si="28"/>
        <v>0</v>
      </c>
      <c r="AA107" s="22" t="str">
        <f t="shared" si="29"/>
        <v>0</v>
      </c>
      <c r="AB107" s="22" t="str">
        <f t="shared" si="30"/>
        <v>0</v>
      </c>
      <c r="AC107" s="22" t="str">
        <f t="shared" si="31"/>
        <v>0</v>
      </c>
      <c r="AD107" s="22" t="str">
        <f t="shared" si="34"/>
        <v>F1</v>
      </c>
      <c r="AP107" s="59">
        <f t="shared" si="35"/>
        <v>0</v>
      </c>
      <c r="AQ107" s="59">
        <f t="shared" si="36"/>
        <v>0</v>
      </c>
    </row>
    <row r="108" spans="1:43" s="22" customFormat="1" ht="30" customHeight="1" x14ac:dyDescent="0.7">
      <c r="A108" s="46">
        <f t="shared" si="24"/>
        <v>70</v>
      </c>
      <c r="B108" s="3"/>
      <c r="C108" s="3"/>
      <c r="D108" s="4"/>
      <c r="E108" s="4"/>
      <c r="F108" s="4"/>
      <c r="G108" s="4"/>
      <c r="H108" s="4"/>
      <c r="I108" s="4"/>
      <c r="J108" s="111"/>
      <c r="K108" s="112"/>
      <c r="L108" s="112"/>
      <c r="M108" s="112"/>
      <c r="N108" s="112"/>
      <c r="O108" s="113"/>
      <c r="P108" s="38" t="str">
        <f>IFERROR(VLOOKUP(T108,リスト!$I$3:$J$871,2,FALSE),"-")</f>
        <v>-</v>
      </c>
      <c r="Q108" s="38" t="str">
        <f>IFERROR(VLOOKUP(T108,リスト!K:L,2,FALSE),"-")</f>
        <v>-</v>
      </c>
      <c r="R108" s="38" t="str">
        <f>IFERROR(VLOOKUP(T108,リスト!G:H,2,FALSE),"-")</f>
        <v>-</v>
      </c>
      <c r="S108" s="22">
        <f t="shared" si="32"/>
        <v>0</v>
      </c>
      <c r="T108" s="22" t="str">
        <f t="shared" si="15"/>
        <v/>
      </c>
      <c r="U108" s="22">
        <f t="shared" si="33"/>
        <v>0</v>
      </c>
      <c r="V108" s="22">
        <f t="shared" si="25"/>
        <v>0</v>
      </c>
      <c r="W108" s="22">
        <f t="shared" si="26"/>
        <v>0</v>
      </c>
      <c r="X108" s="47">
        <f t="shared" si="27"/>
        <v>0</v>
      </c>
      <c r="Y108" s="22">
        <v>70</v>
      </c>
      <c r="Z108" s="22">
        <f t="shared" si="28"/>
        <v>0</v>
      </c>
      <c r="AA108" s="22" t="str">
        <f t="shared" si="29"/>
        <v>0</v>
      </c>
      <c r="AB108" s="22" t="str">
        <f t="shared" si="30"/>
        <v>0</v>
      </c>
      <c r="AC108" s="22" t="str">
        <f t="shared" si="31"/>
        <v>0</v>
      </c>
      <c r="AD108" s="22" t="str">
        <f t="shared" si="34"/>
        <v>F1</v>
      </c>
      <c r="AP108" s="59">
        <f t="shared" si="35"/>
        <v>0</v>
      </c>
      <c r="AQ108" s="59">
        <f t="shared" si="36"/>
        <v>0</v>
      </c>
    </row>
    <row r="109" spans="1:43" s="22" customFormat="1" ht="30" customHeight="1" x14ac:dyDescent="0.7">
      <c r="A109" s="46">
        <f t="shared" si="24"/>
        <v>71</v>
      </c>
      <c r="B109" s="3"/>
      <c r="C109" s="3"/>
      <c r="D109" s="4"/>
      <c r="E109" s="4"/>
      <c r="F109" s="4"/>
      <c r="G109" s="4"/>
      <c r="H109" s="4"/>
      <c r="I109" s="4"/>
      <c r="J109" s="111"/>
      <c r="K109" s="112"/>
      <c r="L109" s="112"/>
      <c r="M109" s="112"/>
      <c r="N109" s="112"/>
      <c r="O109" s="113"/>
      <c r="P109" s="38" t="str">
        <f>IFERROR(VLOOKUP(T109,リスト!$I$3:$J$871,2,FALSE),"-")</f>
        <v>-</v>
      </c>
      <c r="Q109" s="38" t="str">
        <f>IFERROR(VLOOKUP(T109,リスト!K:L,2,FALSE),"-")</f>
        <v>-</v>
      </c>
      <c r="R109" s="38" t="str">
        <f>IFERROR(VLOOKUP(T109,リスト!G:H,2,FALSE),"-")</f>
        <v>-</v>
      </c>
      <c r="S109" s="22">
        <f t="shared" si="32"/>
        <v>0</v>
      </c>
      <c r="T109" s="22" t="str">
        <f t="shared" ref="T109:T138" si="37">IF(S109=2,D109&amp;"　　　"&amp;E109,IF(S109=3,D109&amp;"　　"&amp;E109,IF(S109=4,D109&amp;"　"&amp;E109,D109&amp;E109)))</f>
        <v/>
      </c>
      <c r="U109" s="22">
        <f t="shared" si="33"/>
        <v>0</v>
      </c>
      <c r="V109" s="22">
        <f t="shared" si="25"/>
        <v>0</v>
      </c>
      <c r="W109" s="22">
        <f t="shared" si="26"/>
        <v>0</v>
      </c>
      <c r="X109" s="47">
        <f t="shared" si="27"/>
        <v>0</v>
      </c>
      <c r="Y109" s="22">
        <v>71</v>
      </c>
      <c r="Z109" s="22">
        <f t="shared" si="28"/>
        <v>0</v>
      </c>
      <c r="AA109" s="22" t="str">
        <f t="shared" si="29"/>
        <v>0</v>
      </c>
      <c r="AB109" s="22" t="str">
        <f t="shared" si="30"/>
        <v>0</v>
      </c>
      <c r="AC109" s="22" t="str">
        <f t="shared" si="31"/>
        <v>0</v>
      </c>
      <c r="AD109" s="22" t="str">
        <f t="shared" si="34"/>
        <v>F1</v>
      </c>
      <c r="AP109" s="59">
        <f t="shared" si="35"/>
        <v>0</v>
      </c>
      <c r="AQ109" s="59">
        <f t="shared" si="36"/>
        <v>0</v>
      </c>
    </row>
    <row r="110" spans="1:43" s="22" customFormat="1" ht="30" customHeight="1" x14ac:dyDescent="0.7">
      <c r="A110" s="46">
        <f t="shared" si="24"/>
        <v>72</v>
      </c>
      <c r="B110" s="3"/>
      <c r="C110" s="3"/>
      <c r="D110" s="4"/>
      <c r="E110" s="4"/>
      <c r="F110" s="4"/>
      <c r="G110" s="4"/>
      <c r="H110" s="4"/>
      <c r="I110" s="4"/>
      <c r="J110" s="111"/>
      <c r="K110" s="112"/>
      <c r="L110" s="112"/>
      <c r="M110" s="112"/>
      <c r="N110" s="112"/>
      <c r="O110" s="113"/>
      <c r="P110" s="38" t="str">
        <f>IFERROR(VLOOKUP(T110,リスト!$I$3:$J$871,2,FALSE),"-")</f>
        <v>-</v>
      </c>
      <c r="Q110" s="38" t="str">
        <f>IFERROR(VLOOKUP(T110,リスト!K:L,2,FALSE),"-")</f>
        <v>-</v>
      </c>
      <c r="R110" s="38" t="str">
        <f>IFERROR(VLOOKUP(T110,リスト!G:H,2,FALSE),"-")</f>
        <v>-</v>
      </c>
      <c r="S110" s="22">
        <f t="shared" si="32"/>
        <v>0</v>
      </c>
      <c r="T110" s="22" t="str">
        <f t="shared" si="37"/>
        <v/>
      </c>
      <c r="U110" s="22">
        <f t="shared" si="33"/>
        <v>0</v>
      </c>
      <c r="V110" s="22">
        <f t="shared" si="25"/>
        <v>0</v>
      </c>
      <c r="W110" s="22">
        <f t="shared" si="26"/>
        <v>0</v>
      </c>
      <c r="X110" s="47">
        <f t="shared" si="27"/>
        <v>0</v>
      </c>
      <c r="Y110" s="22">
        <v>72</v>
      </c>
      <c r="Z110" s="22">
        <f t="shared" si="28"/>
        <v>0</v>
      </c>
      <c r="AA110" s="22" t="str">
        <f t="shared" si="29"/>
        <v>0</v>
      </c>
      <c r="AB110" s="22" t="str">
        <f t="shared" si="30"/>
        <v>0</v>
      </c>
      <c r="AC110" s="22" t="str">
        <f t="shared" si="31"/>
        <v>0</v>
      </c>
      <c r="AD110" s="22" t="str">
        <f t="shared" si="34"/>
        <v>F1</v>
      </c>
      <c r="AP110" s="59">
        <f t="shared" si="35"/>
        <v>0</v>
      </c>
      <c r="AQ110" s="59">
        <f t="shared" si="36"/>
        <v>0</v>
      </c>
    </row>
    <row r="111" spans="1:43" s="22" customFormat="1" ht="30" customHeight="1" x14ac:dyDescent="0.7">
      <c r="A111" s="46">
        <f t="shared" si="24"/>
        <v>73</v>
      </c>
      <c r="B111" s="3"/>
      <c r="C111" s="3"/>
      <c r="D111" s="4"/>
      <c r="E111" s="4"/>
      <c r="F111" s="4"/>
      <c r="G111" s="4"/>
      <c r="H111" s="4"/>
      <c r="I111" s="4"/>
      <c r="J111" s="111"/>
      <c r="K111" s="112"/>
      <c r="L111" s="112"/>
      <c r="M111" s="112"/>
      <c r="N111" s="112"/>
      <c r="O111" s="113"/>
      <c r="P111" s="38" t="str">
        <f>IFERROR(VLOOKUP(T111,リスト!$I$3:$J$871,2,FALSE),"-")</f>
        <v>-</v>
      </c>
      <c r="Q111" s="38" t="str">
        <f>IFERROR(VLOOKUP(T111,リスト!K:L,2,FALSE),"-")</f>
        <v>-</v>
      </c>
      <c r="R111" s="38" t="str">
        <f>IFERROR(VLOOKUP(T111,リスト!G:H,2,FALSE),"-")</f>
        <v>-</v>
      </c>
      <c r="S111" s="22">
        <f t="shared" si="32"/>
        <v>0</v>
      </c>
      <c r="T111" s="22" t="str">
        <f t="shared" si="37"/>
        <v/>
      </c>
      <c r="U111" s="22">
        <f t="shared" si="33"/>
        <v>0</v>
      </c>
      <c r="V111" s="22">
        <f t="shared" si="25"/>
        <v>0</v>
      </c>
      <c r="W111" s="22">
        <f t="shared" si="26"/>
        <v>0</v>
      </c>
      <c r="X111" s="47">
        <f t="shared" si="27"/>
        <v>0</v>
      </c>
      <c r="Y111" s="22">
        <v>73</v>
      </c>
      <c r="Z111" s="22">
        <f t="shared" si="28"/>
        <v>0</v>
      </c>
      <c r="AA111" s="22" t="str">
        <f t="shared" si="29"/>
        <v>0</v>
      </c>
      <c r="AB111" s="22" t="str">
        <f t="shared" si="30"/>
        <v>0</v>
      </c>
      <c r="AC111" s="22" t="str">
        <f t="shared" si="31"/>
        <v>0</v>
      </c>
      <c r="AD111" s="22" t="str">
        <f t="shared" si="34"/>
        <v>F1</v>
      </c>
      <c r="AP111" s="59">
        <f t="shared" si="35"/>
        <v>0</v>
      </c>
      <c r="AQ111" s="59">
        <f t="shared" si="36"/>
        <v>0</v>
      </c>
    </row>
    <row r="112" spans="1:43" s="22" customFormat="1" ht="30" customHeight="1" x14ac:dyDescent="0.7">
      <c r="A112" s="46">
        <f t="shared" si="24"/>
        <v>74</v>
      </c>
      <c r="B112" s="3"/>
      <c r="C112" s="3"/>
      <c r="D112" s="4"/>
      <c r="E112" s="4"/>
      <c r="F112" s="4"/>
      <c r="G112" s="4"/>
      <c r="H112" s="4"/>
      <c r="I112" s="4"/>
      <c r="J112" s="111"/>
      <c r="K112" s="112"/>
      <c r="L112" s="112"/>
      <c r="M112" s="112"/>
      <c r="N112" s="112"/>
      <c r="O112" s="113"/>
      <c r="P112" s="38" t="str">
        <f>IFERROR(VLOOKUP(T112,リスト!$I$3:$J$871,2,FALSE),"-")</f>
        <v>-</v>
      </c>
      <c r="Q112" s="38" t="str">
        <f>IFERROR(VLOOKUP(T112,リスト!K:L,2,FALSE),"-")</f>
        <v>-</v>
      </c>
      <c r="R112" s="38" t="str">
        <f>IFERROR(VLOOKUP(T112,リスト!G:H,2,FALSE),"-")</f>
        <v>-</v>
      </c>
      <c r="S112" s="22">
        <f t="shared" si="32"/>
        <v>0</v>
      </c>
      <c r="T112" s="22" t="str">
        <f t="shared" si="37"/>
        <v/>
      </c>
      <c r="U112" s="22">
        <f t="shared" si="33"/>
        <v>0</v>
      </c>
      <c r="V112" s="22">
        <f t="shared" si="25"/>
        <v>0</v>
      </c>
      <c r="W112" s="22">
        <f t="shared" si="26"/>
        <v>0</v>
      </c>
      <c r="X112" s="47">
        <f t="shared" si="27"/>
        <v>0</v>
      </c>
      <c r="Y112" s="22">
        <v>74</v>
      </c>
      <c r="Z112" s="22">
        <f t="shared" si="28"/>
        <v>0</v>
      </c>
      <c r="AA112" s="22" t="str">
        <f t="shared" si="29"/>
        <v>0</v>
      </c>
      <c r="AB112" s="22" t="str">
        <f t="shared" si="30"/>
        <v>0</v>
      </c>
      <c r="AC112" s="22" t="str">
        <f t="shared" si="31"/>
        <v>0</v>
      </c>
      <c r="AD112" s="22" t="str">
        <f t="shared" si="34"/>
        <v>F1</v>
      </c>
      <c r="AP112" s="59">
        <f t="shared" si="35"/>
        <v>0</v>
      </c>
      <c r="AQ112" s="59">
        <f t="shared" si="36"/>
        <v>0</v>
      </c>
    </row>
    <row r="113" spans="1:43" s="22" customFormat="1" ht="30" customHeight="1" x14ac:dyDescent="0.7">
      <c r="A113" s="46">
        <f t="shared" si="24"/>
        <v>75</v>
      </c>
      <c r="B113" s="3"/>
      <c r="C113" s="3"/>
      <c r="D113" s="4"/>
      <c r="E113" s="4"/>
      <c r="F113" s="4"/>
      <c r="G113" s="4"/>
      <c r="H113" s="4"/>
      <c r="I113" s="4"/>
      <c r="J113" s="111"/>
      <c r="K113" s="112"/>
      <c r="L113" s="112"/>
      <c r="M113" s="112"/>
      <c r="N113" s="112"/>
      <c r="O113" s="113"/>
      <c r="P113" s="38" t="str">
        <f>IFERROR(VLOOKUP(T113,リスト!$I$3:$J$871,2,FALSE),"-")</f>
        <v>-</v>
      </c>
      <c r="Q113" s="38" t="str">
        <f>IFERROR(VLOOKUP(T113,リスト!K:L,2,FALSE),"-")</f>
        <v>-</v>
      </c>
      <c r="R113" s="38" t="str">
        <f>IFERROR(VLOOKUP(T113,リスト!G:H,2,FALSE),"-")</f>
        <v>-</v>
      </c>
      <c r="S113" s="22">
        <f t="shared" si="32"/>
        <v>0</v>
      </c>
      <c r="T113" s="22" t="str">
        <f t="shared" si="37"/>
        <v/>
      </c>
      <c r="U113" s="22">
        <f t="shared" si="33"/>
        <v>0</v>
      </c>
      <c r="V113" s="22">
        <f t="shared" si="25"/>
        <v>0</v>
      </c>
      <c r="W113" s="22">
        <f t="shared" si="26"/>
        <v>0</v>
      </c>
      <c r="X113" s="47">
        <f t="shared" si="27"/>
        <v>0</v>
      </c>
      <c r="Y113" s="22">
        <v>75</v>
      </c>
      <c r="Z113" s="22">
        <f t="shared" si="28"/>
        <v>0</v>
      </c>
      <c r="AA113" s="22" t="str">
        <f t="shared" si="29"/>
        <v>0</v>
      </c>
      <c r="AB113" s="22" t="str">
        <f t="shared" si="30"/>
        <v>0</v>
      </c>
      <c r="AC113" s="22" t="str">
        <f t="shared" si="31"/>
        <v>0</v>
      </c>
      <c r="AD113" s="22" t="str">
        <f t="shared" si="34"/>
        <v>F1</v>
      </c>
      <c r="AP113" s="59">
        <f t="shared" si="35"/>
        <v>0</v>
      </c>
      <c r="AQ113" s="59">
        <f t="shared" si="36"/>
        <v>0</v>
      </c>
    </row>
    <row r="114" spans="1:43" s="22" customFormat="1" ht="30" customHeight="1" x14ac:dyDescent="0.7">
      <c r="A114" s="46">
        <f t="shared" si="24"/>
        <v>76</v>
      </c>
      <c r="B114" s="3"/>
      <c r="C114" s="3"/>
      <c r="D114" s="4"/>
      <c r="E114" s="4"/>
      <c r="F114" s="4"/>
      <c r="G114" s="4"/>
      <c r="H114" s="4"/>
      <c r="I114" s="4"/>
      <c r="J114" s="111"/>
      <c r="K114" s="112"/>
      <c r="L114" s="112"/>
      <c r="M114" s="112"/>
      <c r="N114" s="112"/>
      <c r="O114" s="113"/>
      <c r="P114" s="38" t="str">
        <f>IFERROR(VLOOKUP(T114,リスト!$I$3:$J$871,2,FALSE),"-")</f>
        <v>-</v>
      </c>
      <c r="Q114" s="38" t="str">
        <f>IFERROR(VLOOKUP(T114,リスト!K:L,2,FALSE),"-")</f>
        <v>-</v>
      </c>
      <c r="R114" s="38" t="str">
        <f>IFERROR(VLOOKUP(T114,リスト!G:H,2,FALSE),"-")</f>
        <v>-</v>
      </c>
      <c r="S114" s="22">
        <f t="shared" si="32"/>
        <v>0</v>
      </c>
      <c r="T114" s="22" t="str">
        <f t="shared" si="37"/>
        <v/>
      </c>
      <c r="U114" s="22">
        <f t="shared" si="33"/>
        <v>0</v>
      </c>
      <c r="V114" s="22">
        <f t="shared" si="25"/>
        <v>0</v>
      </c>
      <c r="W114" s="22">
        <f t="shared" si="26"/>
        <v>0</v>
      </c>
      <c r="X114" s="47">
        <f t="shared" si="27"/>
        <v>0</v>
      </c>
      <c r="Y114" s="22">
        <v>76</v>
      </c>
      <c r="Z114" s="22">
        <f t="shared" si="28"/>
        <v>0</v>
      </c>
      <c r="AA114" s="22" t="str">
        <f t="shared" si="29"/>
        <v>0</v>
      </c>
      <c r="AB114" s="22" t="str">
        <f t="shared" si="30"/>
        <v>0</v>
      </c>
      <c r="AC114" s="22" t="str">
        <f t="shared" si="31"/>
        <v>0</v>
      </c>
      <c r="AD114" s="22" t="str">
        <f t="shared" si="34"/>
        <v>F1</v>
      </c>
      <c r="AP114" s="59">
        <f t="shared" si="35"/>
        <v>0</v>
      </c>
      <c r="AQ114" s="59">
        <f t="shared" si="36"/>
        <v>0</v>
      </c>
    </row>
    <row r="115" spans="1:43" s="22" customFormat="1" ht="30" customHeight="1" x14ac:dyDescent="0.7">
      <c r="A115" s="46">
        <f t="shared" si="24"/>
        <v>77</v>
      </c>
      <c r="B115" s="3"/>
      <c r="C115" s="3"/>
      <c r="D115" s="4"/>
      <c r="E115" s="4"/>
      <c r="F115" s="4"/>
      <c r="G115" s="4"/>
      <c r="H115" s="4"/>
      <c r="I115" s="4"/>
      <c r="J115" s="111"/>
      <c r="K115" s="112"/>
      <c r="L115" s="112"/>
      <c r="M115" s="112"/>
      <c r="N115" s="112"/>
      <c r="O115" s="113"/>
      <c r="P115" s="38" t="str">
        <f>IFERROR(VLOOKUP(T115,リスト!$I$3:$J$871,2,FALSE),"-")</f>
        <v>-</v>
      </c>
      <c r="Q115" s="38" t="str">
        <f>IFERROR(VLOOKUP(T115,リスト!K:L,2,FALSE),"-")</f>
        <v>-</v>
      </c>
      <c r="R115" s="38" t="str">
        <f>IFERROR(VLOOKUP(T115,リスト!G:H,2,FALSE),"-")</f>
        <v>-</v>
      </c>
      <c r="S115" s="22">
        <f t="shared" si="32"/>
        <v>0</v>
      </c>
      <c r="T115" s="22" t="str">
        <f t="shared" si="37"/>
        <v/>
      </c>
      <c r="U115" s="22">
        <f t="shared" si="33"/>
        <v>0</v>
      </c>
      <c r="V115" s="22">
        <f t="shared" si="25"/>
        <v>0</v>
      </c>
      <c r="W115" s="22">
        <f t="shared" si="26"/>
        <v>0</v>
      </c>
      <c r="X115" s="47">
        <f t="shared" si="27"/>
        <v>0</v>
      </c>
      <c r="Y115" s="22">
        <v>77</v>
      </c>
      <c r="Z115" s="22">
        <f t="shared" si="28"/>
        <v>0</v>
      </c>
      <c r="AA115" s="22" t="str">
        <f t="shared" si="29"/>
        <v>0</v>
      </c>
      <c r="AB115" s="22" t="str">
        <f t="shared" si="30"/>
        <v>0</v>
      </c>
      <c r="AC115" s="22" t="str">
        <f t="shared" si="31"/>
        <v>0</v>
      </c>
      <c r="AD115" s="22" t="str">
        <f t="shared" si="34"/>
        <v>F1</v>
      </c>
      <c r="AP115" s="59">
        <f t="shared" si="35"/>
        <v>0</v>
      </c>
      <c r="AQ115" s="59">
        <f t="shared" si="36"/>
        <v>0</v>
      </c>
    </row>
    <row r="116" spans="1:43" s="22" customFormat="1" ht="30" customHeight="1" x14ac:dyDescent="0.7">
      <c r="A116" s="46">
        <f t="shared" si="24"/>
        <v>78</v>
      </c>
      <c r="B116" s="3"/>
      <c r="C116" s="3"/>
      <c r="D116" s="4"/>
      <c r="E116" s="4"/>
      <c r="F116" s="4"/>
      <c r="G116" s="4"/>
      <c r="H116" s="4"/>
      <c r="I116" s="4"/>
      <c r="J116" s="111"/>
      <c r="K116" s="112"/>
      <c r="L116" s="112"/>
      <c r="M116" s="112"/>
      <c r="N116" s="112"/>
      <c r="O116" s="113"/>
      <c r="P116" s="38" t="str">
        <f>IFERROR(VLOOKUP(T116,リスト!$I$3:$J$871,2,FALSE),"-")</f>
        <v>-</v>
      </c>
      <c r="Q116" s="38" t="str">
        <f>IFERROR(VLOOKUP(T116,リスト!K:L,2,FALSE),"-")</f>
        <v>-</v>
      </c>
      <c r="R116" s="38" t="str">
        <f>IFERROR(VLOOKUP(T116,リスト!G:H,2,FALSE),"-")</f>
        <v>-</v>
      </c>
      <c r="S116" s="22">
        <f t="shared" si="32"/>
        <v>0</v>
      </c>
      <c r="T116" s="22" t="str">
        <f t="shared" si="37"/>
        <v/>
      </c>
      <c r="U116" s="22">
        <f t="shared" si="33"/>
        <v>0</v>
      </c>
      <c r="V116" s="22">
        <f t="shared" si="25"/>
        <v>0</v>
      </c>
      <c r="W116" s="22">
        <f t="shared" si="26"/>
        <v>0</v>
      </c>
      <c r="X116" s="47">
        <f t="shared" si="27"/>
        <v>0</v>
      </c>
      <c r="Y116" s="22">
        <v>78</v>
      </c>
      <c r="Z116" s="22">
        <f t="shared" si="28"/>
        <v>0</v>
      </c>
      <c r="AA116" s="22" t="str">
        <f t="shared" si="29"/>
        <v>0</v>
      </c>
      <c r="AB116" s="22" t="str">
        <f t="shared" si="30"/>
        <v>0</v>
      </c>
      <c r="AC116" s="22" t="str">
        <f t="shared" si="31"/>
        <v>0</v>
      </c>
      <c r="AD116" s="22" t="str">
        <f t="shared" si="34"/>
        <v>F1</v>
      </c>
      <c r="AP116" s="59">
        <f t="shared" si="35"/>
        <v>0</v>
      </c>
      <c r="AQ116" s="59">
        <f t="shared" si="36"/>
        <v>0</v>
      </c>
    </row>
    <row r="117" spans="1:43" s="22" customFormat="1" ht="30" customHeight="1" x14ac:dyDescent="0.7">
      <c r="A117" s="46">
        <f t="shared" si="24"/>
        <v>79</v>
      </c>
      <c r="B117" s="3"/>
      <c r="C117" s="3"/>
      <c r="D117" s="4"/>
      <c r="E117" s="4"/>
      <c r="F117" s="4"/>
      <c r="G117" s="4"/>
      <c r="H117" s="4"/>
      <c r="I117" s="4"/>
      <c r="J117" s="111"/>
      <c r="K117" s="112"/>
      <c r="L117" s="112"/>
      <c r="M117" s="112"/>
      <c r="N117" s="112"/>
      <c r="O117" s="113"/>
      <c r="P117" s="38" t="str">
        <f>IFERROR(VLOOKUP(T117,リスト!$I$3:$J$871,2,FALSE),"-")</f>
        <v>-</v>
      </c>
      <c r="Q117" s="38" t="str">
        <f>IFERROR(VLOOKUP(T117,リスト!K:L,2,FALSE),"-")</f>
        <v>-</v>
      </c>
      <c r="R117" s="38" t="str">
        <f>IFERROR(VLOOKUP(T117,リスト!G:H,2,FALSE),"-")</f>
        <v>-</v>
      </c>
      <c r="S117" s="22">
        <f t="shared" si="32"/>
        <v>0</v>
      </c>
      <c r="T117" s="22" t="str">
        <f t="shared" si="37"/>
        <v/>
      </c>
      <c r="U117" s="22">
        <f t="shared" si="33"/>
        <v>0</v>
      </c>
      <c r="V117" s="22">
        <f t="shared" si="25"/>
        <v>0</v>
      </c>
      <c r="W117" s="22">
        <f t="shared" si="26"/>
        <v>0</v>
      </c>
      <c r="X117" s="47">
        <f t="shared" si="27"/>
        <v>0</v>
      </c>
      <c r="Y117" s="22">
        <v>79</v>
      </c>
      <c r="Z117" s="22">
        <f t="shared" si="28"/>
        <v>0</v>
      </c>
      <c r="AA117" s="22" t="str">
        <f t="shared" si="29"/>
        <v>0</v>
      </c>
      <c r="AB117" s="22" t="str">
        <f t="shared" si="30"/>
        <v>0</v>
      </c>
      <c r="AC117" s="22" t="str">
        <f t="shared" si="31"/>
        <v>0</v>
      </c>
      <c r="AD117" s="22" t="str">
        <f t="shared" si="34"/>
        <v>F1</v>
      </c>
      <c r="AP117" s="59">
        <f t="shared" si="35"/>
        <v>0</v>
      </c>
      <c r="AQ117" s="59">
        <f t="shared" si="36"/>
        <v>0</v>
      </c>
    </row>
    <row r="118" spans="1:43" s="22" customFormat="1" ht="30" customHeight="1" x14ac:dyDescent="0.7">
      <c r="A118" s="46">
        <f t="shared" si="24"/>
        <v>80</v>
      </c>
      <c r="B118" s="3"/>
      <c r="C118" s="3"/>
      <c r="D118" s="4"/>
      <c r="E118" s="4"/>
      <c r="F118" s="4"/>
      <c r="G118" s="4"/>
      <c r="H118" s="4"/>
      <c r="I118" s="4"/>
      <c r="J118" s="111"/>
      <c r="K118" s="112"/>
      <c r="L118" s="112"/>
      <c r="M118" s="112"/>
      <c r="N118" s="112"/>
      <c r="O118" s="113"/>
      <c r="P118" s="38" t="str">
        <f>IFERROR(VLOOKUP(T118,リスト!$I$3:$J$871,2,FALSE),"-")</f>
        <v>-</v>
      </c>
      <c r="Q118" s="38" t="str">
        <f>IFERROR(VLOOKUP(T118,リスト!K:L,2,FALSE),"-")</f>
        <v>-</v>
      </c>
      <c r="R118" s="38" t="str">
        <f>IFERROR(VLOOKUP(T118,リスト!G:H,2,FALSE),"-")</f>
        <v>-</v>
      </c>
      <c r="S118" s="22">
        <f t="shared" si="32"/>
        <v>0</v>
      </c>
      <c r="T118" s="22" t="str">
        <f t="shared" si="37"/>
        <v/>
      </c>
      <c r="U118" s="22">
        <f t="shared" si="33"/>
        <v>0</v>
      </c>
      <c r="V118" s="22">
        <f t="shared" si="25"/>
        <v>0</v>
      </c>
      <c r="W118" s="22">
        <f t="shared" si="26"/>
        <v>0</v>
      </c>
      <c r="X118" s="47">
        <f t="shared" si="27"/>
        <v>0</v>
      </c>
      <c r="Y118" s="22">
        <v>80</v>
      </c>
      <c r="Z118" s="22">
        <f t="shared" si="28"/>
        <v>0</v>
      </c>
      <c r="AA118" s="22" t="str">
        <f t="shared" si="29"/>
        <v>0</v>
      </c>
      <c r="AB118" s="22" t="str">
        <f t="shared" si="30"/>
        <v>0</v>
      </c>
      <c r="AC118" s="22" t="str">
        <f t="shared" si="31"/>
        <v>0</v>
      </c>
      <c r="AD118" s="22" t="str">
        <f t="shared" si="34"/>
        <v>F1</v>
      </c>
      <c r="AP118" s="59">
        <f t="shared" si="35"/>
        <v>0</v>
      </c>
      <c r="AQ118" s="59">
        <f t="shared" si="36"/>
        <v>0</v>
      </c>
    </row>
    <row r="119" spans="1:43" s="22" customFormat="1" ht="30" customHeight="1" x14ac:dyDescent="0.7">
      <c r="A119" s="46">
        <f t="shared" si="24"/>
        <v>81</v>
      </c>
      <c r="B119" s="3"/>
      <c r="C119" s="3"/>
      <c r="D119" s="4"/>
      <c r="E119" s="4"/>
      <c r="F119" s="4"/>
      <c r="G119" s="4"/>
      <c r="H119" s="4"/>
      <c r="I119" s="4"/>
      <c r="J119" s="111"/>
      <c r="K119" s="112"/>
      <c r="L119" s="112"/>
      <c r="M119" s="112"/>
      <c r="N119" s="112"/>
      <c r="O119" s="113"/>
      <c r="P119" s="38" t="str">
        <f>IFERROR(VLOOKUP(T119,リスト!$I$3:$J$871,2,FALSE),"-")</f>
        <v>-</v>
      </c>
      <c r="Q119" s="38" t="str">
        <f>IFERROR(VLOOKUP(T119,リスト!K:L,2,FALSE),"-")</f>
        <v>-</v>
      </c>
      <c r="R119" s="38" t="str">
        <f>IFERROR(VLOOKUP(T119,リスト!G:H,2,FALSE),"-")</f>
        <v>-</v>
      </c>
      <c r="S119" s="22">
        <f t="shared" si="32"/>
        <v>0</v>
      </c>
      <c r="T119" s="22" t="str">
        <f t="shared" si="37"/>
        <v/>
      </c>
      <c r="U119" s="22">
        <f t="shared" si="33"/>
        <v>0</v>
      </c>
      <c r="V119" s="22">
        <f t="shared" si="25"/>
        <v>0</v>
      </c>
      <c r="W119" s="22">
        <f t="shared" si="26"/>
        <v>0</v>
      </c>
      <c r="X119" s="47">
        <f t="shared" si="27"/>
        <v>0</v>
      </c>
      <c r="Y119" s="22">
        <v>81</v>
      </c>
      <c r="Z119" s="22">
        <f t="shared" si="28"/>
        <v>0</v>
      </c>
      <c r="AA119" s="22" t="str">
        <f t="shared" si="29"/>
        <v>0</v>
      </c>
      <c r="AB119" s="22" t="str">
        <f t="shared" si="30"/>
        <v>0</v>
      </c>
      <c r="AC119" s="22" t="str">
        <f t="shared" si="31"/>
        <v>0</v>
      </c>
      <c r="AD119" s="22" t="str">
        <f t="shared" si="34"/>
        <v>F1</v>
      </c>
      <c r="AP119" s="59">
        <f t="shared" si="35"/>
        <v>0</v>
      </c>
      <c r="AQ119" s="59">
        <f t="shared" si="36"/>
        <v>0</v>
      </c>
    </row>
    <row r="120" spans="1:43" s="22" customFormat="1" ht="30" customHeight="1" x14ac:dyDescent="0.7">
      <c r="A120" s="46">
        <f t="shared" si="24"/>
        <v>82</v>
      </c>
      <c r="B120" s="3"/>
      <c r="C120" s="3"/>
      <c r="D120" s="4"/>
      <c r="E120" s="4"/>
      <c r="F120" s="4"/>
      <c r="G120" s="4"/>
      <c r="H120" s="4"/>
      <c r="I120" s="4"/>
      <c r="J120" s="111"/>
      <c r="K120" s="112"/>
      <c r="L120" s="112"/>
      <c r="M120" s="112"/>
      <c r="N120" s="112"/>
      <c r="O120" s="113"/>
      <c r="P120" s="38" t="str">
        <f>IFERROR(VLOOKUP(T120,リスト!$I$3:$J$871,2,FALSE),"-")</f>
        <v>-</v>
      </c>
      <c r="Q120" s="38" t="str">
        <f>IFERROR(VLOOKUP(T120,リスト!K:L,2,FALSE),"-")</f>
        <v>-</v>
      </c>
      <c r="R120" s="38" t="str">
        <f>IFERROR(VLOOKUP(T120,リスト!G:H,2,FALSE),"-")</f>
        <v>-</v>
      </c>
      <c r="S120" s="22">
        <f t="shared" si="32"/>
        <v>0</v>
      </c>
      <c r="T120" s="22" t="str">
        <f t="shared" si="37"/>
        <v/>
      </c>
      <c r="U120" s="22">
        <f t="shared" si="33"/>
        <v>0</v>
      </c>
      <c r="V120" s="22">
        <f t="shared" si="25"/>
        <v>0</v>
      </c>
      <c r="W120" s="22">
        <f t="shared" si="26"/>
        <v>0</v>
      </c>
      <c r="X120" s="47">
        <f t="shared" si="27"/>
        <v>0</v>
      </c>
      <c r="Y120" s="22">
        <v>82</v>
      </c>
      <c r="Z120" s="22">
        <f t="shared" si="28"/>
        <v>0</v>
      </c>
      <c r="AA120" s="22" t="str">
        <f t="shared" si="29"/>
        <v>0</v>
      </c>
      <c r="AB120" s="22" t="str">
        <f t="shared" si="30"/>
        <v>0</v>
      </c>
      <c r="AC120" s="22" t="str">
        <f t="shared" si="31"/>
        <v>0</v>
      </c>
      <c r="AD120" s="22" t="str">
        <f t="shared" si="34"/>
        <v>F1</v>
      </c>
      <c r="AP120" s="59">
        <f t="shared" si="35"/>
        <v>0</v>
      </c>
      <c r="AQ120" s="59">
        <f t="shared" si="36"/>
        <v>0</v>
      </c>
    </row>
    <row r="121" spans="1:43" s="22" customFormat="1" ht="30" customHeight="1" x14ac:dyDescent="0.7">
      <c r="A121" s="46">
        <f t="shared" si="24"/>
        <v>83</v>
      </c>
      <c r="B121" s="3"/>
      <c r="C121" s="3"/>
      <c r="D121" s="4"/>
      <c r="E121" s="4"/>
      <c r="F121" s="4"/>
      <c r="G121" s="4"/>
      <c r="H121" s="4"/>
      <c r="I121" s="4"/>
      <c r="J121" s="111"/>
      <c r="K121" s="112"/>
      <c r="L121" s="112"/>
      <c r="M121" s="112"/>
      <c r="N121" s="112"/>
      <c r="O121" s="113"/>
      <c r="P121" s="38" t="str">
        <f>IFERROR(VLOOKUP(T121,リスト!$I$3:$J$871,2,FALSE),"-")</f>
        <v>-</v>
      </c>
      <c r="Q121" s="38" t="str">
        <f>IFERROR(VLOOKUP(T121,リスト!K:L,2,FALSE),"-")</f>
        <v>-</v>
      </c>
      <c r="R121" s="38" t="str">
        <f>IFERROR(VLOOKUP(T121,リスト!G:H,2,FALSE),"-")</f>
        <v>-</v>
      </c>
      <c r="S121" s="22">
        <f t="shared" si="32"/>
        <v>0</v>
      </c>
      <c r="T121" s="22" t="str">
        <f t="shared" si="37"/>
        <v/>
      </c>
      <c r="U121" s="22">
        <f t="shared" si="33"/>
        <v>0</v>
      </c>
      <c r="V121" s="22">
        <f t="shared" si="25"/>
        <v>0</v>
      </c>
      <c r="W121" s="22">
        <f t="shared" si="26"/>
        <v>0</v>
      </c>
      <c r="X121" s="47">
        <f t="shared" si="27"/>
        <v>0</v>
      </c>
      <c r="Y121" s="22">
        <v>83</v>
      </c>
      <c r="Z121" s="22">
        <f t="shared" si="28"/>
        <v>0</v>
      </c>
      <c r="AA121" s="22" t="str">
        <f t="shared" si="29"/>
        <v>0</v>
      </c>
      <c r="AB121" s="22" t="str">
        <f t="shared" si="30"/>
        <v>0</v>
      </c>
      <c r="AC121" s="22" t="str">
        <f t="shared" si="31"/>
        <v>0</v>
      </c>
      <c r="AD121" s="22" t="str">
        <f t="shared" si="34"/>
        <v>F1</v>
      </c>
      <c r="AP121" s="59">
        <f t="shared" si="35"/>
        <v>0</v>
      </c>
      <c r="AQ121" s="59">
        <f t="shared" si="36"/>
        <v>0</v>
      </c>
    </row>
    <row r="122" spans="1:43" s="22" customFormat="1" ht="30" customHeight="1" x14ac:dyDescent="0.7">
      <c r="A122" s="46">
        <f t="shared" si="24"/>
        <v>84</v>
      </c>
      <c r="B122" s="3"/>
      <c r="C122" s="3"/>
      <c r="D122" s="4"/>
      <c r="E122" s="4"/>
      <c r="F122" s="4"/>
      <c r="G122" s="4"/>
      <c r="H122" s="4"/>
      <c r="I122" s="4"/>
      <c r="J122" s="111"/>
      <c r="K122" s="112"/>
      <c r="L122" s="112"/>
      <c r="M122" s="112"/>
      <c r="N122" s="112"/>
      <c r="O122" s="113"/>
      <c r="P122" s="38" t="str">
        <f>IFERROR(VLOOKUP(T122,リスト!$I$3:$J$871,2,FALSE),"-")</f>
        <v>-</v>
      </c>
      <c r="Q122" s="38" t="str">
        <f>IFERROR(VLOOKUP(T122,リスト!K:L,2,FALSE),"-")</f>
        <v>-</v>
      </c>
      <c r="R122" s="38" t="str">
        <f>IFERROR(VLOOKUP(T122,リスト!G:H,2,FALSE),"-")</f>
        <v>-</v>
      </c>
      <c r="S122" s="22">
        <f t="shared" si="32"/>
        <v>0</v>
      </c>
      <c r="T122" s="22" t="str">
        <f t="shared" si="37"/>
        <v/>
      </c>
      <c r="U122" s="22">
        <f t="shared" si="33"/>
        <v>0</v>
      </c>
      <c r="V122" s="22">
        <f t="shared" si="25"/>
        <v>0</v>
      </c>
      <c r="W122" s="22">
        <f t="shared" si="26"/>
        <v>0</v>
      </c>
      <c r="X122" s="47">
        <f t="shared" si="27"/>
        <v>0</v>
      </c>
      <c r="Y122" s="22">
        <v>84</v>
      </c>
      <c r="Z122" s="22">
        <f t="shared" si="28"/>
        <v>0</v>
      </c>
      <c r="AA122" s="22" t="str">
        <f t="shared" si="29"/>
        <v>0</v>
      </c>
      <c r="AB122" s="22" t="str">
        <f t="shared" si="30"/>
        <v>0</v>
      </c>
      <c r="AC122" s="22" t="str">
        <f t="shared" si="31"/>
        <v>0</v>
      </c>
      <c r="AD122" s="22" t="str">
        <f t="shared" si="34"/>
        <v>F1</v>
      </c>
      <c r="AP122" s="59">
        <f t="shared" si="35"/>
        <v>0</v>
      </c>
      <c r="AQ122" s="59">
        <f t="shared" si="36"/>
        <v>0</v>
      </c>
    </row>
    <row r="123" spans="1:43" s="22" customFormat="1" ht="30" customHeight="1" x14ac:dyDescent="0.7">
      <c r="A123" s="46">
        <f t="shared" si="24"/>
        <v>85</v>
      </c>
      <c r="B123" s="3"/>
      <c r="C123" s="3"/>
      <c r="D123" s="4"/>
      <c r="E123" s="4"/>
      <c r="F123" s="4"/>
      <c r="G123" s="4"/>
      <c r="H123" s="4"/>
      <c r="I123" s="4"/>
      <c r="J123" s="111"/>
      <c r="K123" s="112"/>
      <c r="L123" s="112"/>
      <c r="M123" s="112"/>
      <c r="N123" s="112"/>
      <c r="O123" s="113"/>
      <c r="P123" s="38" t="str">
        <f>IFERROR(VLOOKUP(T123,リスト!$I$3:$J$871,2,FALSE),"-")</f>
        <v>-</v>
      </c>
      <c r="Q123" s="38" t="str">
        <f>IFERROR(VLOOKUP(T123,リスト!K:L,2,FALSE),"-")</f>
        <v>-</v>
      </c>
      <c r="R123" s="38" t="str">
        <f>IFERROR(VLOOKUP(T123,リスト!G:H,2,FALSE),"-")</f>
        <v>-</v>
      </c>
      <c r="S123" s="22">
        <f t="shared" si="32"/>
        <v>0</v>
      </c>
      <c r="T123" s="22" t="str">
        <f t="shared" si="37"/>
        <v/>
      </c>
      <c r="U123" s="22">
        <f t="shared" si="33"/>
        <v>0</v>
      </c>
      <c r="V123" s="22">
        <f t="shared" si="25"/>
        <v>0</v>
      </c>
      <c r="W123" s="22">
        <f t="shared" si="26"/>
        <v>0</v>
      </c>
      <c r="X123" s="47">
        <f t="shared" si="27"/>
        <v>0</v>
      </c>
      <c r="Y123" s="22">
        <v>85</v>
      </c>
      <c r="Z123" s="22">
        <f t="shared" si="28"/>
        <v>0</v>
      </c>
      <c r="AA123" s="22" t="str">
        <f t="shared" si="29"/>
        <v>0</v>
      </c>
      <c r="AB123" s="22" t="str">
        <f t="shared" si="30"/>
        <v>0</v>
      </c>
      <c r="AC123" s="22" t="str">
        <f t="shared" si="31"/>
        <v>0</v>
      </c>
      <c r="AD123" s="22" t="str">
        <f t="shared" si="34"/>
        <v>F1</v>
      </c>
      <c r="AP123" s="59">
        <f t="shared" si="35"/>
        <v>0</v>
      </c>
      <c r="AQ123" s="59">
        <f t="shared" si="36"/>
        <v>0</v>
      </c>
    </row>
    <row r="124" spans="1:43" s="22" customFormat="1" ht="30" customHeight="1" x14ac:dyDescent="0.7">
      <c r="A124" s="46">
        <f t="shared" si="24"/>
        <v>86</v>
      </c>
      <c r="B124" s="3"/>
      <c r="C124" s="3"/>
      <c r="D124" s="4"/>
      <c r="E124" s="4"/>
      <c r="F124" s="4"/>
      <c r="G124" s="4"/>
      <c r="H124" s="4"/>
      <c r="I124" s="4"/>
      <c r="J124" s="111"/>
      <c r="K124" s="112"/>
      <c r="L124" s="112"/>
      <c r="M124" s="112"/>
      <c r="N124" s="112"/>
      <c r="O124" s="113"/>
      <c r="P124" s="38" t="str">
        <f>IFERROR(VLOOKUP(T124,リスト!$I$3:$J$871,2,FALSE),"-")</f>
        <v>-</v>
      </c>
      <c r="Q124" s="38" t="str">
        <f>IFERROR(VLOOKUP(T124,リスト!K:L,2,FALSE),"-")</f>
        <v>-</v>
      </c>
      <c r="R124" s="38" t="str">
        <f>IFERROR(VLOOKUP(T124,リスト!G:H,2,FALSE),"-")</f>
        <v>-</v>
      </c>
      <c r="S124" s="22">
        <f t="shared" si="32"/>
        <v>0</v>
      </c>
      <c r="T124" s="22" t="str">
        <f t="shared" si="37"/>
        <v/>
      </c>
      <c r="U124" s="22">
        <f t="shared" si="33"/>
        <v>0</v>
      </c>
      <c r="V124" s="22">
        <f t="shared" si="25"/>
        <v>0</v>
      </c>
      <c r="W124" s="22">
        <f t="shared" si="26"/>
        <v>0</v>
      </c>
      <c r="X124" s="47">
        <f t="shared" si="27"/>
        <v>0</v>
      </c>
      <c r="Y124" s="22">
        <v>86</v>
      </c>
      <c r="Z124" s="22">
        <f t="shared" si="28"/>
        <v>0</v>
      </c>
      <c r="AA124" s="22" t="str">
        <f t="shared" si="29"/>
        <v>0</v>
      </c>
      <c r="AB124" s="22" t="str">
        <f t="shared" si="30"/>
        <v>0</v>
      </c>
      <c r="AC124" s="22" t="str">
        <f t="shared" si="31"/>
        <v>0</v>
      </c>
      <c r="AD124" s="22" t="str">
        <f t="shared" si="34"/>
        <v>F1</v>
      </c>
      <c r="AP124" s="59">
        <f t="shared" si="35"/>
        <v>0</v>
      </c>
      <c r="AQ124" s="59">
        <f t="shared" si="36"/>
        <v>0</v>
      </c>
    </row>
    <row r="125" spans="1:43" s="22" customFormat="1" ht="30" customHeight="1" x14ac:dyDescent="0.7">
      <c r="A125" s="46">
        <f t="shared" si="24"/>
        <v>87</v>
      </c>
      <c r="B125" s="3"/>
      <c r="C125" s="3"/>
      <c r="D125" s="4"/>
      <c r="E125" s="4"/>
      <c r="F125" s="4"/>
      <c r="G125" s="4"/>
      <c r="H125" s="4"/>
      <c r="I125" s="4"/>
      <c r="J125" s="111"/>
      <c r="K125" s="112"/>
      <c r="L125" s="112"/>
      <c r="M125" s="112"/>
      <c r="N125" s="112"/>
      <c r="O125" s="113"/>
      <c r="P125" s="38" t="str">
        <f>IFERROR(VLOOKUP(T125,リスト!$I$3:$J$871,2,FALSE),"-")</f>
        <v>-</v>
      </c>
      <c r="Q125" s="38" t="str">
        <f>IFERROR(VLOOKUP(T125,リスト!K:L,2,FALSE),"-")</f>
        <v>-</v>
      </c>
      <c r="R125" s="38" t="str">
        <f>IFERROR(VLOOKUP(T125,リスト!G:H,2,FALSE),"-")</f>
        <v>-</v>
      </c>
      <c r="S125" s="22">
        <f t="shared" si="32"/>
        <v>0</v>
      </c>
      <c r="T125" s="22" t="str">
        <f t="shared" si="37"/>
        <v/>
      </c>
      <c r="U125" s="22">
        <f t="shared" si="33"/>
        <v>0</v>
      </c>
      <c r="V125" s="22">
        <f t="shared" si="25"/>
        <v>0</v>
      </c>
      <c r="W125" s="22">
        <f t="shared" si="26"/>
        <v>0</v>
      </c>
      <c r="X125" s="47">
        <f t="shared" si="27"/>
        <v>0</v>
      </c>
      <c r="Y125" s="22">
        <v>87</v>
      </c>
      <c r="Z125" s="22">
        <f t="shared" si="28"/>
        <v>0</v>
      </c>
      <c r="AA125" s="22" t="str">
        <f t="shared" si="29"/>
        <v>0</v>
      </c>
      <c r="AB125" s="22" t="str">
        <f t="shared" si="30"/>
        <v>0</v>
      </c>
      <c r="AC125" s="22" t="str">
        <f t="shared" si="31"/>
        <v>0</v>
      </c>
      <c r="AD125" s="22" t="str">
        <f t="shared" si="34"/>
        <v>F1</v>
      </c>
      <c r="AP125" s="59">
        <f t="shared" si="35"/>
        <v>0</v>
      </c>
      <c r="AQ125" s="59">
        <f t="shared" si="36"/>
        <v>0</v>
      </c>
    </row>
    <row r="126" spans="1:43" s="22" customFormat="1" ht="30" customHeight="1" x14ac:dyDescent="0.7">
      <c r="A126" s="46">
        <f t="shared" si="24"/>
        <v>88</v>
      </c>
      <c r="B126" s="3"/>
      <c r="C126" s="3"/>
      <c r="D126" s="4"/>
      <c r="E126" s="4"/>
      <c r="F126" s="4"/>
      <c r="G126" s="4"/>
      <c r="H126" s="4"/>
      <c r="I126" s="4"/>
      <c r="J126" s="111"/>
      <c r="K126" s="112"/>
      <c r="L126" s="112"/>
      <c r="M126" s="112"/>
      <c r="N126" s="112"/>
      <c r="O126" s="113"/>
      <c r="P126" s="38" t="str">
        <f>IFERROR(VLOOKUP(T126,リスト!$I$3:$J$871,2,FALSE),"-")</f>
        <v>-</v>
      </c>
      <c r="Q126" s="38" t="str">
        <f>IFERROR(VLOOKUP(T126,リスト!K:L,2,FALSE),"-")</f>
        <v>-</v>
      </c>
      <c r="R126" s="38" t="str">
        <f>IFERROR(VLOOKUP(T126,リスト!G:H,2,FALSE),"-")</f>
        <v>-</v>
      </c>
      <c r="S126" s="22">
        <f t="shared" si="32"/>
        <v>0</v>
      </c>
      <c r="T126" s="22" t="str">
        <f t="shared" si="37"/>
        <v/>
      </c>
      <c r="U126" s="22">
        <f t="shared" si="33"/>
        <v>0</v>
      </c>
      <c r="V126" s="22">
        <f t="shared" si="25"/>
        <v>0</v>
      </c>
      <c r="W126" s="22">
        <f t="shared" si="26"/>
        <v>0</v>
      </c>
      <c r="X126" s="47">
        <f t="shared" si="27"/>
        <v>0</v>
      </c>
      <c r="Y126" s="22">
        <v>88</v>
      </c>
      <c r="Z126" s="22">
        <f t="shared" si="28"/>
        <v>0</v>
      </c>
      <c r="AA126" s="22" t="str">
        <f t="shared" si="29"/>
        <v>0</v>
      </c>
      <c r="AB126" s="22" t="str">
        <f t="shared" si="30"/>
        <v>0</v>
      </c>
      <c r="AC126" s="22" t="str">
        <f t="shared" si="31"/>
        <v>0</v>
      </c>
      <c r="AD126" s="22" t="str">
        <f t="shared" si="34"/>
        <v>F1</v>
      </c>
      <c r="AP126" s="59">
        <f t="shared" si="35"/>
        <v>0</v>
      </c>
      <c r="AQ126" s="59">
        <f t="shared" si="36"/>
        <v>0</v>
      </c>
    </row>
    <row r="127" spans="1:43" s="22" customFormat="1" ht="30" customHeight="1" x14ac:dyDescent="0.7">
      <c r="A127" s="46">
        <f t="shared" si="24"/>
        <v>89</v>
      </c>
      <c r="B127" s="3"/>
      <c r="C127" s="3"/>
      <c r="D127" s="4"/>
      <c r="E127" s="4"/>
      <c r="F127" s="4"/>
      <c r="G127" s="4"/>
      <c r="H127" s="4"/>
      <c r="I127" s="4"/>
      <c r="J127" s="111"/>
      <c r="K127" s="112"/>
      <c r="L127" s="112"/>
      <c r="M127" s="112"/>
      <c r="N127" s="112"/>
      <c r="O127" s="113"/>
      <c r="P127" s="38" t="str">
        <f>IFERROR(VLOOKUP(T127,リスト!$I$3:$J$871,2,FALSE),"-")</f>
        <v>-</v>
      </c>
      <c r="Q127" s="38" t="str">
        <f>IFERROR(VLOOKUP(T127,リスト!K:L,2,FALSE),"-")</f>
        <v>-</v>
      </c>
      <c r="R127" s="38" t="str">
        <f>IFERROR(VLOOKUP(T127,リスト!G:H,2,FALSE),"-")</f>
        <v>-</v>
      </c>
      <c r="S127" s="22">
        <f t="shared" si="32"/>
        <v>0</v>
      </c>
      <c r="T127" s="22" t="str">
        <f t="shared" si="37"/>
        <v/>
      </c>
      <c r="U127" s="22">
        <f t="shared" si="33"/>
        <v>0</v>
      </c>
      <c r="V127" s="22">
        <f t="shared" si="25"/>
        <v>0</v>
      </c>
      <c r="W127" s="22">
        <f t="shared" si="26"/>
        <v>0</v>
      </c>
      <c r="X127" s="47">
        <f t="shared" si="27"/>
        <v>0</v>
      </c>
      <c r="Y127" s="22">
        <v>89</v>
      </c>
      <c r="Z127" s="22">
        <f t="shared" si="28"/>
        <v>0</v>
      </c>
      <c r="AA127" s="22" t="str">
        <f t="shared" si="29"/>
        <v>0</v>
      </c>
      <c r="AB127" s="22" t="str">
        <f t="shared" si="30"/>
        <v>0</v>
      </c>
      <c r="AC127" s="22" t="str">
        <f t="shared" si="31"/>
        <v>0</v>
      </c>
      <c r="AD127" s="22" t="str">
        <f t="shared" si="34"/>
        <v>F1</v>
      </c>
      <c r="AP127" s="59">
        <f t="shared" si="35"/>
        <v>0</v>
      </c>
      <c r="AQ127" s="59">
        <f t="shared" si="36"/>
        <v>0</v>
      </c>
    </row>
    <row r="128" spans="1:43" s="22" customFormat="1" ht="30" customHeight="1" x14ac:dyDescent="0.7">
      <c r="A128" s="46">
        <f t="shared" si="24"/>
        <v>90</v>
      </c>
      <c r="B128" s="3"/>
      <c r="C128" s="3"/>
      <c r="D128" s="4"/>
      <c r="E128" s="4"/>
      <c r="F128" s="4"/>
      <c r="G128" s="4"/>
      <c r="H128" s="4"/>
      <c r="I128" s="4"/>
      <c r="J128" s="111"/>
      <c r="K128" s="112"/>
      <c r="L128" s="112"/>
      <c r="M128" s="112"/>
      <c r="N128" s="112"/>
      <c r="O128" s="113"/>
      <c r="P128" s="38" t="str">
        <f>IFERROR(VLOOKUP(T128,リスト!$I$3:$J$871,2,FALSE),"-")</f>
        <v>-</v>
      </c>
      <c r="Q128" s="38" t="str">
        <f>IFERROR(VLOOKUP(T128,リスト!K:L,2,FALSE),"-")</f>
        <v>-</v>
      </c>
      <c r="R128" s="38" t="str">
        <f>IFERROR(VLOOKUP(T128,リスト!G:H,2,FALSE),"-")</f>
        <v>-</v>
      </c>
      <c r="S128" s="22">
        <f t="shared" si="32"/>
        <v>0</v>
      </c>
      <c r="T128" s="22" t="str">
        <f t="shared" si="37"/>
        <v/>
      </c>
      <c r="U128" s="22">
        <f t="shared" si="33"/>
        <v>0</v>
      </c>
      <c r="V128" s="22">
        <f t="shared" si="25"/>
        <v>0</v>
      </c>
      <c r="W128" s="22">
        <f t="shared" si="26"/>
        <v>0</v>
      </c>
      <c r="X128" s="47">
        <f t="shared" si="27"/>
        <v>0</v>
      </c>
      <c r="Y128" s="22">
        <v>90</v>
      </c>
      <c r="Z128" s="22">
        <f t="shared" si="28"/>
        <v>0</v>
      </c>
      <c r="AA128" s="22" t="str">
        <f t="shared" si="29"/>
        <v>0</v>
      </c>
      <c r="AB128" s="22" t="str">
        <f t="shared" si="30"/>
        <v>0</v>
      </c>
      <c r="AC128" s="22" t="str">
        <f t="shared" si="31"/>
        <v>0</v>
      </c>
      <c r="AD128" s="22" t="str">
        <f t="shared" si="34"/>
        <v>F1</v>
      </c>
      <c r="AP128" s="59">
        <f t="shared" si="35"/>
        <v>0</v>
      </c>
      <c r="AQ128" s="59">
        <f t="shared" si="36"/>
        <v>0</v>
      </c>
    </row>
    <row r="129" spans="1:43" s="22" customFormat="1" ht="30" customHeight="1" x14ac:dyDescent="0.7">
      <c r="A129" s="46">
        <f t="shared" si="24"/>
        <v>91</v>
      </c>
      <c r="B129" s="3"/>
      <c r="C129" s="3"/>
      <c r="D129" s="4"/>
      <c r="E129" s="4"/>
      <c r="F129" s="4"/>
      <c r="G129" s="4"/>
      <c r="H129" s="4"/>
      <c r="I129" s="4"/>
      <c r="J129" s="111"/>
      <c r="K129" s="112"/>
      <c r="L129" s="112"/>
      <c r="M129" s="112"/>
      <c r="N129" s="112"/>
      <c r="O129" s="113"/>
      <c r="P129" s="38" t="str">
        <f>IFERROR(VLOOKUP(T129,リスト!$I$3:$J$871,2,FALSE),"-")</f>
        <v>-</v>
      </c>
      <c r="Q129" s="38" t="str">
        <f>IFERROR(VLOOKUP(T129,リスト!K:L,2,FALSE),"-")</f>
        <v>-</v>
      </c>
      <c r="R129" s="38" t="str">
        <f>IFERROR(VLOOKUP(T129,リスト!G:H,2,FALSE),"-")</f>
        <v>-</v>
      </c>
      <c r="S129" s="22">
        <f t="shared" si="32"/>
        <v>0</v>
      </c>
      <c r="T129" s="22" t="str">
        <f t="shared" si="37"/>
        <v/>
      </c>
      <c r="U129" s="22">
        <f t="shared" si="33"/>
        <v>0</v>
      </c>
      <c r="V129" s="22">
        <f t="shared" si="25"/>
        <v>0</v>
      </c>
      <c r="W129" s="22">
        <f t="shared" si="26"/>
        <v>0</v>
      </c>
      <c r="X129" s="47">
        <f t="shared" si="27"/>
        <v>0</v>
      </c>
      <c r="Y129" s="22">
        <v>91</v>
      </c>
      <c r="Z129" s="22">
        <f t="shared" si="28"/>
        <v>0</v>
      </c>
      <c r="AA129" s="22" t="str">
        <f t="shared" si="29"/>
        <v>0</v>
      </c>
      <c r="AB129" s="22" t="str">
        <f t="shared" si="30"/>
        <v>0</v>
      </c>
      <c r="AC129" s="22" t="str">
        <f t="shared" si="31"/>
        <v>0</v>
      </c>
      <c r="AD129" s="22" t="str">
        <f t="shared" si="34"/>
        <v>F1</v>
      </c>
      <c r="AP129" s="59">
        <f t="shared" si="35"/>
        <v>0</v>
      </c>
      <c r="AQ129" s="59">
        <f t="shared" si="36"/>
        <v>0</v>
      </c>
    </row>
    <row r="130" spans="1:43" s="22" customFormat="1" ht="30" customHeight="1" x14ac:dyDescent="0.7">
      <c r="A130" s="46">
        <f t="shared" si="24"/>
        <v>92</v>
      </c>
      <c r="B130" s="3"/>
      <c r="C130" s="3"/>
      <c r="D130" s="4"/>
      <c r="E130" s="4"/>
      <c r="F130" s="4"/>
      <c r="G130" s="4"/>
      <c r="H130" s="4"/>
      <c r="I130" s="4"/>
      <c r="J130" s="111"/>
      <c r="K130" s="112"/>
      <c r="L130" s="112"/>
      <c r="M130" s="112"/>
      <c r="N130" s="112"/>
      <c r="O130" s="113"/>
      <c r="P130" s="38" t="str">
        <f>IFERROR(VLOOKUP(T130,リスト!$I$3:$J$871,2,FALSE),"-")</f>
        <v>-</v>
      </c>
      <c r="Q130" s="38" t="str">
        <f>IFERROR(VLOOKUP(T130,リスト!K:L,2,FALSE),"-")</f>
        <v>-</v>
      </c>
      <c r="R130" s="38" t="str">
        <f>IFERROR(VLOOKUP(T130,リスト!G:H,2,FALSE),"-")</f>
        <v>-</v>
      </c>
      <c r="S130" s="22">
        <f t="shared" si="32"/>
        <v>0</v>
      </c>
      <c r="T130" s="22" t="str">
        <f t="shared" si="37"/>
        <v/>
      </c>
      <c r="U130" s="22">
        <f t="shared" si="33"/>
        <v>0</v>
      </c>
      <c r="V130" s="22">
        <f t="shared" si="25"/>
        <v>0</v>
      </c>
      <c r="W130" s="22">
        <f t="shared" si="26"/>
        <v>0</v>
      </c>
      <c r="X130" s="47">
        <f t="shared" si="27"/>
        <v>0</v>
      </c>
      <c r="Y130" s="22">
        <v>92</v>
      </c>
      <c r="Z130" s="22">
        <f t="shared" si="28"/>
        <v>0</v>
      </c>
      <c r="AA130" s="22" t="str">
        <f t="shared" si="29"/>
        <v>0</v>
      </c>
      <c r="AB130" s="22" t="str">
        <f t="shared" si="30"/>
        <v>0</v>
      </c>
      <c r="AC130" s="22" t="str">
        <f t="shared" si="31"/>
        <v>0</v>
      </c>
      <c r="AD130" s="22" t="str">
        <f t="shared" si="34"/>
        <v>F1</v>
      </c>
      <c r="AP130" s="59">
        <f t="shared" si="35"/>
        <v>0</v>
      </c>
      <c r="AQ130" s="59">
        <f t="shared" si="36"/>
        <v>0</v>
      </c>
    </row>
    <row r="131" spans="1:43" s="22" customFormat="1" ht="30" customHeight="1" x14ac:dyDescent="0.7">
      <c r="A131" s="46">
        <f t="shared" si="24"/>
        <v>93</v>
      </c>
      <c r="B131" s="3"/>
      <c r="C131" s="3"/>
      <c r="D131" s="4"/>
      <c r="E131" s="4"/>
      <c r="F131" s="4"/>
      <c r="G131" s="4"/>
      <c r="H131" s="4"/>
      <c r="I131" s="4"/>
      <c r="J131" s="111"/>
      <c r="K131" s="112"/>
      <c r="L131" s="112"/>
      <c r="M131" s="112"/>
      <c r="N131" s="112"/>
      <c r="O131" s="113"/>
      <c r="P131" s="38" t="str">
        <f>IFERROR(VLOOKUP(T131,リスト!$I$3:$J$871,2,FALSE),"-")</f>
        <v>-</v>
      </c>
      <c r="Q131" s="38" t="str">
        <f>IFERROR(VLOOKUP(T131,リスト!K:L,2,FALSE),"-")</f>
        <v>-</v>
      </c>
      <c r="R131" s="38" t="str">
        <f>IFERROR(VLOOKUP(T131,リスト!G:H,2,FALSE),"-")</f>
        <v>-</v>
      </c>
      <c r="S131" s="22">
        <f t="shared" si="32"/>
        <v>0</v>
      </c>
      <c r="T131" s="22" t="str">
        <f t="shared" si="37"/>
        <v/>
      </c>
      <c r="U131" s="22">
        <f t="shared" si="33"/>
        <v>0</v>
      </c>
      <c r="V131" s="22">
        <f t="shared" si="25"/>
        <v>0</v>
      </c>
      <c r="W131" s="22">
        <f t="shared" si="26"/>
        <v>0</v>
      </c>
      <c r="X131" s="47">
        <f t="shared" si="27"/>
        <v>0</v>
      </c>
      <c r="Y131" s="22">
        <v>93</v>
      </c>
      <c r="Z131" s="22">
        <f t="shared" si="28"/>
        <v>0</v>
      </c>
      <c r="AA131" s="22" t="str">
        <f t="shared" si="29"/>
        <v>0</v>
      </c>
      <c r="AB131" s="22" t="str">
        <f t="shared" si="30"/>
        <v>0</v>
      </c>
      <c r="AC131" s="22" t="str">
        <f t="shared" si="31"/>
        <v>0</v>
      </c>
      <c r="AD131" s="22" t="str">
        <f t="shared" si="34"/>
        <v>F1</v>
      </c>
      <c r="AP131" s="59">
        <f t="shared" si="35"/>
        <v>0</v>
      </c>
      <c r="AQ131" s="59">
        <f t="shared" si="36"/>
        <v>0</v>
      </c>
    </row>
    <row r="132" spans="1:43" s="22" customFormat="1" ht="30" customHeight="1" x14ac:dyDescent="0.7">
      <c r="A132" s="46">
        <f t="shared" si="24"/>
        <v>94</v>
      </c>
      <c r="B132" s="3"/>
      <c r="C132" s="3"/>
      <c r="D132" s="4"/>
      <c r="E132" s="4"/>
      <c r="F132" s="4"/>
      <c r="G132" s="4"/>
      <c r="H132" s="4"/>
      <c r="I132" s="4"/>
      <c r="J132" s="111"/>
      <c r="K132" s="112"/>
      <c r="L132" s="112"/>
      <c r="M132" s="112"/>
      <c r="N132" s="112"/>
      <c r="O132" s="113"/>
      <c r="P132" s="38" t="str">
        <f>IFERROR(VLOOKUP(T132,リスト!$I$3:$J$871,2,FALSE),"-")</f>
        <v>-</v>
      </c>
      <c r="Q132" s="38" t="str">
        <f>IFERROR(VLOOKUP(T132,リスト!K:L,2,FALSE),"-")</f>
        <v>-</v>
      </c>
      <c r="R132" s="38" t="str">
        <f>IFERROR(VLOOKUP(T132,リスト!G:H,2,FALSE),"-")</f>
        <v>-</v>
      </c>
      <c r="S132" s="22">
        <f t="shared" si="32"/>
        <v>0</v>
      </c>
      <c r="T132" s="22" t="str">
        <f t="shared" si="37"/>
        <v/>
      </c>
      <c r="U132" s="22">
        <f t="shared" si="33"/>
        <v>0</v>
      </c>
      <c r="V132" s="22">
        <f t="shared" si="25"/>
        <v>0</v>
      </c>
      <c r="W132" s="22">
        <f t="shared" si="26"/>
        <v>0</v>
      </c>
      <c r="X132" s="47">
        <f t="shared" si="27"/>
        <v>0</v>
      </c>
      <c r="Y132" s="22">
        <v>94</v>
      </c>
      <c r="Z132" s="22">
        <f t="shared" si="28"/>
        <v>0</v>
      </c>
      <c r="AA132" s="22" t="str">
        <f t="shared" si="29"/>
        <v>0</v>
      </c>
      <c r="AB132" s="22" t="str">
        <f t="shared" si="30"/>
        <v>0</v>
      </c>
      <c r="AC132" s="22" t="str">
        <f t="shared" si="31"/>
        <v>0</v>
      </c>
      <c r="AD132" s="22" t="str">
        <f t="shared" si="34"/>
        <v>F1</v>
      </c>
      <c r="AP132" s="59">
        <f t="shared" si="35"/>
        <v>0</v>
      </c>
      <c r="AQ132" s="59">
        <f t="shared" si="36"/>
        <v>0</v>
      </c>
    </row>
    <row r="133" spans="1:43" s="22" customFormat="1" ht="30" customHeight="1" x14ac:dyDescent="0.7">
      <c r="A133" s="46">
        <f t="shared" si="24"/>
        <v>95</v>
      </c>
      <c r="B133" s="3"/>
      <c r="C133" s="3"/>
      <c r="D133" s="4"/>
      <c r="E133" s="4"/>
      <c r="F133" s="4"/>
      <c r="G133" s="4"/>
      <c r="H133" s="4"/>
      <c r="I133" s="4"/>
      <c r="J133" s="111"/>
      <c r="K133" s="112"/>
      <c r="L133" s="112"/>
      <c r="M133" s="112"/>
      <c r="N133" s="112"/>
      <c r="O133" s="113"/>
      <c r="P133" s="38" t="str">
        <f>IFERROR(VLOOKUP(T133,リスト!$I$3:$J$871,2,FALSE),"-")</f>
        <v>-</v>
      </c>
      <c r="Q133" s="38" t="str">
        <f>IFERROR(VLOOKUP(T133,リスト!K:L,2,FALSE),"-")</f>
        <v>-</v>
      </c>
      <c r="R133" s="38" t="str">
        <f>IFERROR(VLOOKUP(T133,リスト!G:H,2,FALSE),"-")</f>
        <v>-</v>
      </c>
      <c r="S133" s="22">
        <f t="shared" si="32"/>
        <v>0</v>
      </c>
      <c r="T133" s="22" t="str">
        <f t="shared" si="37"/>
        <v/>
      </c>
      <c r="U133" s="22">
        <f t="shared" si="33"/>
        <v>0</v>
      </c>
      <c r="V133" s="22">
        <f t="shared" si="25"/>
        <v>0</v>
      </c>
      <c r="W133" s="22">
        <f t="shared" si="26"/>
        <v>0</v>
      </c>
      <c r="X133" s="47">
        <f t="shared" si="27"/>
        <v>0</v>
      </c>
      <c r="Y133" s="22">
        <v>95</v>
      </c>
      <c r="Z133" s="22">
        <f t="shared" si="28"/>
        <v>0</v>
      </c>
      <c r="AA133" s="22" t="str">
        <f t="shared" si="29"/>
        <v>0</v>
      </c>
      <c r="AB133" s="22" t="str">
        <f t="shared" si="30"/>
        <v>0</v>
      </c>
      <c r="AC133" s="22" t="str">
        <f t="shared" si="31"/>
        <v>0</v>
      </c>
      <c r="AD133" s="22" t="str">
        <f t="shared" si="34"/>
        <v>F1</v>
      </c>
      <c r="AP133" s="59">
        <f t="shared" si="35"/>
        <v>0</v>
      </c>
      <c r="AQ133" s="59">
        <f t="shared" si="36"/>
        <v>0</v>
      </c>
    </row>
    <row r="134" spans="1:43" s="22" customFormat="1" ht="30" customHeight="1" x14ac:dyDescent="0.7">
      <c r="A134" s="46">
        <f t="shared" si="24"/>
        <v>96</v>
      </c>
      <c r="B134" s="3"/>
      <c r="C134" s="3"/>
      <c r="D134" s="4"/>
      <c r="E134" s="4"/>
      <c r="F134" s="4"/>
      <c r="G134" s="4"/>
      <c r="H134" s="4"/>
      <c r="I134" s="4"/>
      <c r="J134" s="111"/>
      <c r="K134" s="112"/>
      <c r="L134" s="112"/>
      <c r="M134" s="112"/>
      <c r="N134" s="112"/>
      <c r="O134" s="113"/>
      <c r="P134" s="38" t="str">
        <f>IFERROR(VLOOKUP(T134,リスト!$I$3:$J$871,2,FALSE),"-")</f>
        <v>-</v>
      </c>
      <c r="Q134" s="38" t="str">
        <f>IFERROR(VLOOKUP(T134,リスト!K:L,2,FALSE),"-")</f>
        <v>-</v>
      </c>
      <c r="R134" s="38" t="str">
        <f>IFERROR(VLOOKUP(T134,リスト!G:H,2,FALSE),"-")</f>
        <v>-</v>
      </c>
      <c r="S134" s="22">
        <f t="shared" si="32"/>
        <v>0</v>
      </c>
      <c r="T134" s="22" t="str">
        <f t="shared" si="37"/>
        <v/>
      </c>
      <c r="U134" s="22">
        <f t="shared" si="33"/>
        <v>0</v>
      </c>
      <c r="V134" s="22">
        <f t="shared" si="25"/>
        <v>0</v>
      </c>
      <c r="W134" s="22">
        <f t="shared" si="26"/>
        <v>0</v>
      </c>
      <c r="X134" s="47">
        <f t="shared" si="27"/>
        <v>0</v>
      </c>
      <c r="Y134" s="22">
        <v>96</v>
      </c>
      <c r="Z134" s="22">
        <f t="shared" si="28"/>
        <v>0</v>
      </c>
      <c r="AA134" s="22" t="str">
        <f t="shared" si="29"/>
        <v>0</v>
      </c>
      <c r="AB134" s="22" t="str">
        <f t="shared" si="30"/>
        <v>0</v>
      </c>
      <c r="AC134" s="22" t="str">
        <f t="shared" si="31"/>
        <v>0</v>
      </c>
      <c r="AD134" s="22" t="str">
        <f t="shared" si="34"/>
        <v>F1</v>
      </c>
      <c r="AP134" s="59">
        <f t="shared" si="35"/>
        <v>0</v>
      </c>
      <c r="AQ134" s="59">
        <f t="shared" si="36"/>
        <v>0</v>
      </c>
    </row>
    <row r="135" spans="1:43" s="22" customFormat="1" ht="30" customHeight="1" x14ac:dyDescent="0.7">
      <c r="A135" s="46">
        <f t="shared" ref="A135:A138" si="38">IF(AP135&amp;B135="1F1","★会場参加はＦ０★",Y135)</f>
        <v>97</v>
      </c>
      <c r="B135" s="3"/>
      <c r="C135" s="3"/>
      <c r="D135" s="4"/>
      <c r="E135" s="4"/>
      <c r="F135" s="4"/>
      <c r="G135" s="4"/>
      <c r="H135" s="4"/>
      <c r="I135" s="4"/>
      <c r="J135" s="111"/>
      <c r="K135" s="112"/>
      <c r="L135" s="112"/>
      <c r="M135" s="112"/>
      <c r="N135" s="112"/>
      <c r="O135" s="113"/>
      <c r="P135" s="38" t="str">
        <f>IFERROR(VLOOKUP(T135,リスト!$I$3:$J$871,2,FALSE),"-")</f>
        <v>-</v>
      </c>
      <c r="Q135" s="38" t="str">
        <f>IFERROR(VLOOKUP(T135,リスト!K:L,2,FALSE),"-")</f>
        <v>-</v>
      </c>
      <c r="R135" s="38" t="str">
        <f>IFERROR(VLOOKUP(T135,リスト!G:H,2,FALSE),"-")</f>
        <v>-</v>
      </c>
      <c r="S135" s="22">
        <f t="shared" si="32"/>
        <v>0</v>
      </c>
      <c r="T135" s="22" t="str">
        <f t="shared" si="37"/>
        <v/>
      </c>
      <c r="U135" s="22">
        <f t="shared" si="33"/>
        <v>0</v>
      </c>
      <c r="V135" s="22">
        <f t="shared" ref="V135:V138" si="39">IF(U135=0,AP135,0)</f>
        <v>0</v>
      </c>
      <c r="W135" s="22">
        <f t="shared" si="26"/>
        <v>0</v>
      </c>
      <c r="X135" s="47">
        <f t="shared" si="27"/>
        <v>0</v>
      </c>
      <c r="Y135" s="22">
        <v>97</v>
      </c>
      <c r="Z135" s="22">
        <f t="shared" si="28"/>
        <v>0</v>
      </c>
      <c r="AA135" s="22" t="str">
        <f t="shared" si="29"/>
        <v>0</v>
      </c>
      <c r="AB135" s="22" t="str">
        <f t="shared" si="30"/>
        <v>0</v>
      </c>
      <c r="AC135" s="22" t="str">
        <f t="shared" si="31"/>
        <v>0</v>
      </c>
      <c r="AD135" s="22" t="str">
        <f t="shared" si="34"/>
        <v>F1</v>
      </c>
      <c r="AP135" s="59">
        <f t="shared" si="35"/>
        <v>0</v>
      </c>
      <c r="AQ135" s="59">
        <f t="shared" si="36"/>
        <v>0</v>
      </c>
    </row>
    <row r="136" spans="1:43" s="22" customFormat="1" ht="30" customHeight="1" x14ac:dyDescent="0.7">
      <c r="A136" s="46">
        <f t="shared" si="38"/>
        <v>98</v>
      </c>
      <c r="B136" s="3"/>
      <c r="C136" s="3"/>
      <c r="D136" s="4"/>
      <c r="E136" s="4"/>
      <c r="F136" s="4"/>
      <c r="G136" s="4"/>
      <c r="H136" s="4"/>
      <c r="I136" s="4"/>
      <c r="J136" s="111"/>
      <c r="K136" s="112"/>
      <c r="L136" s="112"/>
      <c r="M136" s="112"/>
      <c r="N136" s="112"/>
      <c r="O136" s="113"/>
      <c r="P136" s="38" t="str">
        <f>IFERROR(VLOOKUP(T136,リスト!$I$3:$J$871,2,FALSE),"-")</f>
        <v>-</v>
      </c>
      <c r="Q136" s="38" t="str">
        <f>IFERROR(VLOOKUP(T136,リスト!K:L,2,FALSE),"-")</f>
        <v>-</v>
      </c>
      <c r="R136" s="38" t="str">
        <f>IFERROR(VLOOKUP(T136,リスト!G:H,2,FALSE),"-")</f>
        <v>-</v>
      </c>
      <c r="S136" s="22">
        <f t="shared" si="32"/>
        <v>0</v>
      </c>
      <c r="T136" s="22" t="str">
        <f t="shared" si="37"/>
        <v/>
      </c>
      <c r="U136" s="22">
        <f t="shared" si="33"/>
        <v>0</v>
      </c>
      <c r="V136" s="22">
        <f t="shared" si="39"/>
        <v>0</v>
      </c>
      <c r="W136" s="22">
        <f t="shared" si="26"/>
        <v>0</v>
      </c>
      <c r="X136" s="47">
        <f t="shared" si="27"/>
        <v>0</v>
      </c>
      <c r="Y136" s="22">
        <v>98</v>
      </c>
      <c r="Z136" s="22">
        <f t="shared" si="28"/>
        <v>0</v>
      </c>
      <c r="AA136" s="22" t="str">
        <f t="shared" si="29"/>
        <v>0</v>
      </c>
      <c r="AB136" s="22" t="str">
        <f t="shared" si="30"/>
        <v>0</v>
      </c>
      <c r="AC136" s="22" t="str">
        <f t="shared" si="31"/>
        <v>0</v>
      </c>
      <c r="AD136" s="22" t="str">
        <f t="shared" si="34"/>
        <v>F1</v>
      </c>
      <c r="AP136" s="59">
        <f t="shared" si="35"/>
        <v>0</v>
      </c>
      <c r="AQ136" s="59">
        <f t="shared" si="36"/>
        <v>0</v>
      </c>
    </row>
    <row r="137" spans="1:43" s="22" customFormat="1" ht="30" customHeight="1" x14ac:dyDescent="0.7">
      <c r="A137" s="46">
        <f t="shared" si="38"/>
        <v>99</v>
      </c>
      <c r="B137" s="3"/>
      <c r="C137" s="3"/>
      <c r="D137" s="4"/>
      <c r="E137" s="4"/>
      <c r="F137" s="4"/>
      <c r="G137" s="4"/>
      <c r="H137" s="4"/>
      <c r="I137" s="4"/>
      <c r="J137" s="111"/>
      <c r="K137" s="112"/>
      <c r="L137" s="112"/>
      <c r="M137" s="112"/>
      <c r="N137" s="112"/>
      <c r="O137" s="113"/>
      <c r="P137" s="38" t="str">
        <f>IFERROR(VLOOKUP(T137,リスト!$I$3:$J$871,2,FALSE),"-")</f>
        <v>-</v>
      </c>
      <c r="Q137" s="38" t="str">
        <f>IFERROR(VLOOKUP(T137,リスト!K:L,2,FALSE),"-")</f>
        <v>-</v>
      </c>
      <c r="R137" s="38" t="str">
        <f>IFERROR(VLOOKUP(T137,リスト!G:H,2,FALSE),"-")</f>
        <v>-</v>
      </c>
      <c r="S137" s="22">
        <f t="shared" si="32"/>
        <v>0</v>
      </c>
      <c r="T137" s="22" t="str">
        <f t="shared" si="37"/>
        <v/>
      </c>
      <c r="U137" s="22">
        <f t="shared" si="33"/>
        <v>0</v>
      </c>
      <c r="V137" s="22">
        <f t="shared" si="39"/>
        <v>0</v>
      </c>
      <c r="W137" s="22">
        <f t="shared" si="26"/>
        <v>0</v>
      </c>
      <c r="X137" s="47">
        <f t="shared" si="27"/>
        <v>0</v>
      </c>
      <c r="Y137" s="22">
        <v>99</v>
      </c>
      <c r="Z137" s="22">
        <f t="shared" si="28"/>
        <v>0</v>
      </c>
      <c r="AA137" s="22" t="str">
        <f t="shared" si="29"/>
        <v>0</v>
      </c>
      <c r="AB137" s="22" t="str">
        <f t="shared" si="30"/>
        <v>0</v>
      </c>
      <c r="AC137" s="22" t="str">
        <f t="shared" si="31"/>
        <v>0</v>
      </c>
      <c r="AD137" s="22" t="str">
        <f t="shared" si="34"/>
        <v>F1</v>
      </c>
      <c r="AP137" s="59">
        <f t="shared" si="35"/>
        <v>0</v>
      </c>
      <c r="AQ137" s="59">
        <f t="shared" si="36"/>
        <v>0</v>
      </c>
    </row>
    <row r="138" spans="1:43" s="22" customFormat="1" ht="30" customHeight="1" x14ac:dyDescent="0.7">
      <c r="A138" s="46">
        <f t="shared" si="38"/>
        <v>100</v>
      </c>
      <c r="B138" s="3"/>
      <c r="C138" s="3"/>
      <c r="D138" s="4"/>
      <c r="E138" s="4"/>
      <c r="F138" s="4"/>
      <c r="G138" s="4"/>
      <c r="H138" s="4"/>
      <c r="I138" s="4"/>
      <c r="J138" s="111"/>
      <c r="K138" s="112"/>
      <c r="L138" s="112"/>
      <c r="M138" s="112"/>
      <c r="N138" s="112"/>
      <c r="O138" s="113"/>
      <c r="P138" s="38" t="str">
        <f>IFERROR(VLOOKUP(T138,リスト!$I$3:$J$871,2,FALSE),"-")</f>
        <v>-</v>
      </c>
      <c r="Q138" s="38" t="str">
        <f>IFERROR(VLOOKUP(T138,リスト!K:L,2,FALSE),"-")</f>
        <v>-</v>
      </c>
      <c r="R138" s="38" t="str">
        <f>IFERROR(VLOOKUP(T138,リスト!G:H,2,FALSE),"-")</f>
        <v>-</v>
      </c>
      <c r="S138" s="22">
        <f t="shared" si="32"/>
        <v>0</v>
      </c>
      <c r="T138" s="22" t="str">
        <f t="shared" si="37"/>
        <v/>
      </c>
      <c r="U138" s="22">
        <f t="shared" si="33"/>
        <v>0</v>
      </c>
      <c r="V138" s="22">
        <f t="shared" si="39"/>
        <v>0</v>
      </c>
      <c r="W138" s="22">
        <f t="shared" si="26"/>
        <v>0</v>
      </c>
      <c r="X138" s="47">
        <f t="shared" si="27"/>
        <v>0</v>
      </c>
      <c r="Y138" s="22">
        <v>100</v>
      </c>
      <c r="Z138" s="22">
        <f t="shared" si="28"/>
        <v>0</v>
      </c>
      <c r="AA138" s="22" t="str">
        <f t="shared" si="29"/>
        <v>0</v>
      </c>
      <c r="AB138" s="22" t="str">
        <f t="shared" si="30"/>
        <v>0</v>
      </c>
      <c r="AC138" s="22" t="str">
        <f t="shared" si="31"/>
        <v>0</v>
      </c>
      <c r="AD138" s="22" t="str">
        <f t="shared" si="34"/>
        <v>F1</v>
      </c>
      <c r="AP138" s="59">
        <f t="shared" si="35"/>
        <v>0</v>
      </c>
      <c r="AQ138" s="59">
        <f t="shared" si="36"/>
        <v>0</v>
      </c>
    </row>
    <row r="139" spans="1:43" ht="15" customHeight="1" x14ac:dyDescent="0.7">
      <c r="B139" s="23"/>
      <c r="L139" s="13"/>
      <c r="P139" s="48"/>
      <c r="Q139" s="49"/>
      <c r="R139" s="49"/>
      <c r="S139" s="49"/>
      <c r="T139" s="49"/>
      <c r="U139" s="49"/>
      <c r="V139" s="49"/>
      <c r="W139" s="49"/>
      <c r="X139" s="49"/>
    </row>
    <row r="140" spans="1:43" ht="15" customHeight="1" x14ac:dyDescent="0.7">
      <c r="B140" s="23"/>
      <c r="L140" s="13"/>
      <c r="P140" s="48"/>
      <c r="Q140" s="49"/>
      <c r="R140" s="49"/>
      <c r="S140" s="49"/>
      <c r="T140" s="49"/>
      <c r="U140" s="49"/>
      <c r="V140" s="49"/>
      <c r="W140" s="49"/>
      <c r="X140" s="49"/>
    </row>
    <row r="141" spans="1:43" ht="15" customHeight="1" x14ac:dyDescent="0.7">
      <c r="B141" s="23"/>
      <c r="L141" s="13"/>
      <c r="P141" s="48"/>
      <c r="Q141" s="49"/>
      <c r="R141" s="49"/>
      <c r="S141" s="49"/>
      <c r="T141" s="49"/>
      <c r="U141" s="49"/>
      <c r="V141" s="49"/>
      <c r="W141" s="49"/>
      <c r="X141" s="49"/>
    </row>
    <row r="142" spans="1:43" ht="15" customHeight="1" x14ac:dyDescent="0.7">
      <c r="B142" s="23"/>
      <c r="L142" s="13"/>
      <c r="P142" s="48"/>
      <c r="Q142" s="49"/>
      <c r="R142" s="49"/>
      <c r="S142" s="49"/>
      <c r="T142" s="49"/>
      <c r="U142" s="49"/>
      <c r="V142" s="49"/>
      <c r="W142" s="49"/>
      <c r="X142" s="49"/>
    </row>
    <row r="143" spans="1:43" ht="15" customHeight="1" x14ac:dyDescent="0.7">
      <c r="B143" s="23"/>
      <c r="L143" s="13"/>
      <c r="P143" s="48"/>
      <c r="Q143" s="49"/>
      <c r="R143" s="49"/>
      <c r="S143" s="49"/>
      <c r="T143" s="49"/>
      <c r="U143" s="49"/>
      <c r="V143" s="49"/>
      <c r="W143" s="49"/>
      <c r="X143" s="49"/>
    </row>
    <row r="144" spans="1:43" ht="15" customHeight="1" x14ac:dyDescent="0.7">
      <c r="B144" s="23"/>
      <c r="L144" s="13"/>
      <c r="P144" s="48"/>
      <c r="Q144" s="49"/>
      <c r="R144" s="49"/>
      <c r="S144" s="49"/>
      <c r="T144" s="49"/>
      <c r="U144" s="49"/>
      <c r="V144" s="49"/>
      <c r="W144" s="49"/>
      <c r="X144" s="49"/>
    </row>
    <row r="145" spans="2:24" ht="15" customHeight="1" x14ac:dyDescent="0.7">
      <c r="B145" s="23"/>
      <c r="L145" s="13"/>
      <c r="P145" s="48"/>
      <c r="Q145" s="49"/>
      <c r="R145" s="49"/>
      <c r="S145" s="49"/>
      <c r="T145" s="49"/>
      <c r="U145" s="49"/>
      <c r="V145" s="49"/>
      <c r="W145" s="49"/>
      <c r="X145" s="49"/>
    </row>
    <row r="146" spans="2:24" ht="15" customHeight="1" x14ac:dyDescent="0.7">
      <c r="B146" s="23"/>
      <c r="L146" s="13"/>
      <c r="P146" s="48"/>
      <c r="Q146" s="49"/>
      <c r="R146" s="49"/>
      <c r="S146" s="49"/>
      <c r="T146" s="49"/>
      <c r="U146" s="49"/>
      <c r="V146" s="49"/>
      <c r="W146" s="49"/>
      <c r="X146" s="49"/>
    </row>
    <row r="147" spans="2:24" ht="15" customHeight="1" x14ac:dyDescent="0.7">
      <c r="B147" s="23"/>
      <c r="L147" s="13"/>
      <c r="P147" s="48"/>
      <c r="Q147" s="49"/>
      <c r="R147" s="49"/>
      <c r="S147" s="49"/>
      <c r="T147" s="49"/>
      <c r="U147" s="49"/>
      <c r="V147" s="49"/>
      <c r="W147" s="49"/>
      <c r="X147" s="49"/>
    </row>
    <row r="148" spans="2:24" ht="15" customHeight="1" x14ac:dyDescent="0.7">
      <c r="B148" s="23"/>
      <c r="L148" s="13"/>
      <c r="P148" s="48"/>
      <c r="Q148" s="49"/>
      <c r="R148" s="49"/>
      <c r="S148" s="49"/>
      <c r="T148" s="49"/>
      <c r="U148" s="49"/>
      <c r="V148" s="49"/>
      <c r="W148" s="49"/>
      <c r="X148" s="49"/>
    </row>
    <row r="149" spans="2:24" ht="15" customHeight="1" x14ac:dyDescent="0.7">
      <c r="B149" s="23"/>
      <c r="P149" s="49"/>
      <c r="Q149" s="49"/>
      <c r="R149" s="49"/>
      <c r="S149" s="49"/>
      <c r="T149" s="49"/>
      <c r="U149" s="49"/>
      <c r="V149" s="49"/>
      <c r="W149" s="49"/>
      <c r="X149" s="49"/>
    </row>
    <row r="150" spans="2:24" ht="15" customHeight="1" x14ac:dyDescent="0.7">
      <c r="B150" s="23"/>
      <c r="P150" s="49"/>
      <c r="Q150" s="49"/>
      <c r="R150" s="49"/>
      <c r="S150" s="49"/>
      <c r="T150" s="49"/>
      <c r="U150" s="49"/>
      <c r="V150" s="49"/>
      <c r="W150" s="49"/>
      <c r="X150" s="49"/>
    </row>
    <row r="151" spans="2:24" ht="15" customHeight="1" x14ac:dyDescent="0.7">
      <c r="B151" s="23"/>
      <c r="L151" s="13"/>
      <c r="M151" s="50"/>
      <c r="P151" s="49"/>
      <c r="Q151" s="49"/>
      <c r="R151" s="49"/>
      <c r="S151" s="49"/>
      <c r="T151" s="49"/>
      <c r="U151" s="49"/>
      <c r="V151" s="49"/>
      <c r="W151" s="49"/>
      <c r="X151" s="49"/>
    </row>
    <row r="152" spans="2:24" ht="15" customHeight="1" x14ac:dyDescent="0.7">
      <c r="B152" s="23"/>
      <c r="L152" s="13"/>
      <c r="M152" s="50"/>
      <c r="P152" s="49"/>
      <c r="Q152" s="49"/>
      <c r="R152" s="49"/>
      <c r="S152" s="49"/>
      <c r="T152" s="49"/>
      <c r="U152" s="49"/>
      <c r="V152" s="49"/>
      <c r="W152" s="49"/>
      <c r="X152" s="49"/>
    </row>
    <row r="153" spans="2:24" ht="15" customHeight="1" x14ac:dyDescent="0.7">
      <c r="B153" s="23"/>
      <c r="L153" s="13"/>
      <c r="M153" s="50"/>
      <c r="P153" s="49"/>
      <c r="Q153" s="49"/>
      <c r="R153" s="49"/>
      <c r="S153" s="49"/>
      <c r="T153" s="49"/>
      <c r="U153" s="49"/>
      <c r="V153" s="49"/>
      <c r="W153" s="49"/>
      <c r="X153" s="49"/>
    </row>
    <row r="154" spans="2:24" ht="15" customHeight="1" x14ac:dyDescent="0.7">
      <c r="B154" s="23"/>
      <c r="L154" s="13"/>
      <c r="M154" s="50"/>
      <c r="P154" s="13"/>
      <c r="Q154" s="22"/>
    </row>
    <row r="155" spans="2:24" ht="15" customHeight="1" x14ac:dyDescent="0.7">
      <c r="B155" s="23"/>
      <c r="L155" s="13"/>
      <c r="M155" s="50"/>
      <c r="P155" s="13"/>
      <c r="Q155" s="22"/>
    </row>
    <row r="156" spans="2:24" ht="15" customHeight="1" x14ac:dyDescent="0.7">
      <c r="B156" s="23"/>
      <c r="L156" s="13"/>
      <c r="M156" s="50"/>
      <c r="P156" s="13"/>
      <c r="Q156" s="22"/>
    </row>
    <row r="157" spans="2:24" ht="15" customHeight="1" x14ac:dyDescent="0.7">
      <c r="B157" s="23"/>
      <c r="L157" s="13"/>
      <c r="M157" s="50"/>
      <c r="P157" s="13"/>
      <c r="Q157" s="22"/>
    </row>
    <row r="158" spans="2:24" ht="15" customHeight="1" x14ac:dyDescent="0.7">
      <c r="B158" s="23"/>
      <c r="L158" s="13"/>
      <c r="M158" s="50"/>
      <c r="P158" s="13"/>
      <c r="Q158" s="22"/>
    </row>
    <row r="159" spans="2:24" ht="15" customHeight="1" x14ac:dyDescent="0.7">
      <c r="B159" s="23"/>
      <c r="L159" s="13"/>
      <c r="M159" s="50"/>
      <c r="P159" s="13"/>
      <c r="Q159" s="22"/>
    </row>
    <row r="160" spans="2:24" ht="15" customHeight="1" x14ac:dyDescent="0.7">
      <c r="B160" s="23"/>
      <c r="L160" s="13"/>
      <c r="M160" s="50"/>
      <c r="P160" s="13"/>
      <c r="Q160" s="22"/>
    </row>
    <row r="161" spans="2:17" ht="15" customHeight="1" x14ac:dyDescent="0.7">
      <c r="B161" s="23"/>
      <c r="L161" s="13"/>
      <c r="M161" s="50"/>
      <c r="P161" s="13"/>
      <c r="Q161" s="22"/>
    </row>
    <row r="162" spans="2:17" ht="15" customHeight="1" x14ac:dyDescent="0.7">
      <c r="B162" s="23"/>
      <c r="L162" s="13"/>
      <c r="M162" s="50"/>
      <c r="P162" s="13"/>
      <c r="Q162" s="22"/>
    </row>
    <row r="163" spans="2:17" ht="15" customHeight="1" x14ac:dyDescent="0.7">
      <c r="B163" s="23"/>
      <c r="L163" s="13"/>
      <c r="M163" s="50"/>
      <c r="P163" s="13"/>
      <c r="Q163" s="22"/>
    </row>
    <row r="164" spans="2:17" ht="15" customHeight="1" x14ac:dyDescent="0.7">
      <c r="B164" s="23"/>
      <c r="L164" s="13"/>
      <c r="M164" s="50"/>
      <c r="P164" s="13"/>
      <c r="Q164" s="22"/>
    </row>
    <row r="165" spans="2:17" ht="15" customHeight="1" x14ac:dyDescent="0.7">
      <c r="B165" s="23"/>
      <c r="L165" s="13"/>
      <c r="M165" s="50"/>
      <c r="P165" s="13"/>
      <c r="Q165" s="22"/>
    </row>
    <row r="166" spans="2:17" ht="15" customHeight="1" x14ac:dyDescent="0.7">
      <c r="B166" s="23"/>
      <c r="L166" s="13"/>
      <c r="M166" s="50"/>
      <c r="P166" s="13"/>
      <c r="Q166" s="22"/>
    </row>
    <row r="167" spans="2:17" ht="15" customHeight="1" x14ac:dyDescent="0.7">
      <c r="B167" s="23"/>
      <c r="L167" s="13"/>
      <c r="M167" s="50"/>
      <c r="P167" s="13"/>
      <c r="Q167" s="22"/>
    </row>
    <row r="168" spans="2:17" ht="15" customHeight="1" x14ac:dyDescent="0.7">
      <c r="B168" s="23"/>
      <c r="L168" s="13"/>
      <c r="M168" s="50"/>
      <c r="P168" s="13"/>
      <c r="Q168" s="22"/>
    </row>
    <row r="169" spans="2:17" ht="15" customHeight="1" x14ac:dyDescent="0.7">
      <c r="B169" s="23"/>
      <c r="L169" s="13"/>
      <c r="M169" s="50"/>
      <c r="P169" s="13"/>
      <c r="Q169" s="22"/>
    </row>
    <row r="170" spans="2:17" ht="15" customHeight="1" x14ac:dyDescent="0.7">
      <c r="B170" s="23"/>
      <c r="L170" s="13"/>
      <c r="M170" s="50"/>
      <c r="P170" s="13"/>
      <c r="Q170" s="22"/>
    </row>
    <row r="171" spans="2:17" ht="15" customHeight="1" x14ac:dyDescent="0.7">
      <c r="B171" s="23"/>
      <c r="L171" s="13"/>
      <c r="M171" s="50"/>
      <c r="P171" s="13"/>
      <c r="Q171" s="22"/>
    </row>
    <row r="172" spans="2:17" ht="15" customHeight="1" x14ac:dyDescent="0.7">
      <c r="B172" s="23"/>
      <c r="L172" s="13"/>
      <c r="M172" s="50"/>
      <c r="P172" s="13"/>
      <c r="Q172" s="22"/>
    </row>
    <row r="173" spans="2:17" ht="15" customHeight="1" x14ac:dyDescent="0.7">
      <c r="B173" s="23"/>
      <c r="L173" s="13"/>
      <c r="M173" s="50"/>
      <c r="P173" s="13"/>
      <c r="Q173" s="22"/>
    </row>
    <row r="174" spans="2:17" ht="15" customHeight="1" x14ac:dyDescent="0.7">
      <c r="B174" s="23"/>
      <c r="L174" s="13"/>
      <c r="M174" s="50"/>
      <c r="P174" s="13"/>
      <c r="Q174" s="22"/>
    </row>
    <row r="175" spans="2:17" ht="15" customHeight="1" x14ac:dyDescent="0.7">
      <c r="B175" s="23"/>
      <c r="L175" s="13"/>
      <c r="M175" s="50"/>
      <c r="P175" s="13"/>
      <c r="Q175" s="22"/>
    </row>
    <row r="176" spans="2:17" ht="15" customHeight="1" x14ac:dyDescent="0.7">
      <c r="B176" s="23"/>
      <c r="L176" s="13"/>
      <c r="M176" s="50"/>
      <c r="P176" s="13"/>
      <c r="Q176" s="22"/>
    </row>
    <row r="177" spans="2:17" ht="15" customHeight="1" x14ac:dyDescent="0.7">
      <c r="B177" s="23"/>
      <c r="L177" s="13"/>
      <c r="M177" s="50"/>
      <c r="P177" s="13"/>
      <c r="Q177" s="22"/>
    </row>
    <row r="178" spans="2:17" ht="15" customHeight="1" x14ac:dyDescent="0.7">
      <c r="B178" s="23"/>
      <c r="L178" s="13"/>
      <c r="M178" s="50"/>
      <c r="P178" s="13"/>
      <c r="Q178" s="22"/>
    </row>
    <row r="179" spans="2:17" ht="15" customHeight="1" x14ac:dyDescent="0.7">
      <c r="B179" s="23"/>
      <c r="L179" s="13"/>
      <c r="M179" s="50"/>
      <c r="P179" s="13"/>
      <c r="Q179" s="22"/>
    </row>
    <row r="180" spans="2:17" ht="15" customHeight="1" x14ac:dyDescent="0.7">
      <c r="B180" s="23"/>
      <c r="L180" s="13"/>
      <c r="M180" s="50"/>
      <c r="P180" s="13"/>
      <c r="Q180" s="22"/>
    </row>
    <row r="181" spans="2:17" ht="15" customHeight="1" x14ac:dyDescent="0.7">
      <c r="B181" s="23"/>
      <c r="L181" s="13"/>
      <c r="M181" s="50"/>
      <c r="P181" s="13"/>
      <c r="Q181" s="22"/>
    </row>
    <row r="182" spans="2:17" ht="15" customHeight="1" x14ac:dyDescent="0.7">
      <c r="B182" s="23"/>
      <c r="L182" s="13"/>
      <c r="M182" s="50"/>
      <c r="P182" s="13"/>
      <c r="Q182" s="22"/>
    </row>
    <row r="183" spans="2:17" ht="15" customHeight="1" x14ac:dyDescent="0.7">
      <c r="B183" s="23"/>
      <c r="L183" s="13"/>
      <c r="M183" s="50"/>
      <c r="P183" s="13"/>
      <c r="Q183" s="22"/>
    </row>
    <row r="184" spans="2:17" ht="15" customHeight="1" x14ac:dyDescent="0.7">
      <c r="B184" s="23"/>
      <c r="L184" s="13"/>
      <c r="M184" s="50"/>
      <c r="P184" s="13"/>
      <c r="Q184" s="22"/>
    </row>
    <row r="185" spans="2:17" ht="15" customHeight="1" x14ac:dyDescent="0.7">
      <c r="B185" s="23"/>
      <c r="L185" s="13"/>
      <c r="M185" s="50"/>
      <c r="P185" s="13"/>
      <c r="Q185" s="22"/>
    </row>
    <row r="186" spans="2:17" ht="15" customHeight="1" x14ac:dyDescent="0.7">
      <c r="B186" s="23"/>
      <c r="L186" s="13"/>
      <c r="M186" s="50"/>
      <c r="P186" s="13"/>
      <c r="Q186" s="22"/>
    </row>
    <row r="187" spans="2:17" ht="15" customHeight="1" x14ac:dyDescent="0.7">
      <c r="B187" s="23"/>
      <c r="L187" s="13"/>
      <c r="M187" s="50"/>
      <c r="P187" s="13"/>
      <c r="Q187" s="22"/>
    </row>
    <row r="188" spans="2:17" ht="15" customHeight="1" x14ac:dyDescent="0.7">
      <c r="B188" s="23"/>
      <c r="L188" s="13"/>
      <c r="M188" s="50"/>
      <c r="P188" s="13"/>
      <c r="Q188" s="22"/>
    </row>
    <row r="189" spans="2:17" ht="15" customHeight="1" x14ac:dyDescent="0.7">
      <c r="B189" s="23"/>
      <c r="L189" s="13"/>
      <c r="M189" s="50"/>
      <c r="P189" s="13"/>
      <c r="Q189" s="22"/>
    </row>
    <row r="190" spans="2:17" ht="15" customHeight="1" x14ac:dyDescent="0.7">
      <c r="B190" s="23"/>
      <c r="L190" s="13"/>
      <c r="M190" s="50"/>
      <c r="P190" s="13"/>
      <c r="Q190" s="22"/>
    </row>
    <row r="191" spans="2:17" ht="15" customHeight="1" x14ac:dyDescent="0.7">
      <c r="B191" s="23"/>
      <c r="L191" s="13"/>
      <c r="M191" s="50"/>
      <c r="P191" s="13"/>
      <c r="Q191" s="22"/>
    </row>
    <row r="192" spans="2:17" ht="15" customHeight="1" x14ac:dyDescent="0.7">
      <c r="B192" s="23"/>
      <c r="L192" s="13"/>
      <c r="M192" s="50"/>
      <c r="P192" s="13"/>
      <c r="Q192" s="22"/>
    </row>
    <row r="193" spans="2:17" ht="15" customHeight="1" x14ac:dyDescent="0.7">
      <c r="B193" s="23"/>
      <c r="L193" s="13"/>
      <c r="M193" s="50"/>
      <c r="P193" s="13"/>
      <c r="Q193" s="22"/>
    </row>
    <row r="194" spans="2:17" ht="15" customHeight="1" x14ac:dyDescent="0.7">
      <c r="B194" s="23"/>
      <c r="L194" s="13"/>
      <c r="M194" s="50"/>
      <c r="P194" s="13"/>
      <c r="Q194" s="22"/>
    </row>
    <row r="195" spans="2:17" ht="15" customHeight="1" x14ac:dyDescent="0.7">
      <c r="B195" s="23"/>
      <c r="L195" s="13"/>
      <c r="M195" s="50"/>
      <c r="P195" s="13"/>
      <c r="Q195" s="22"/>
    </row>
    <row r="196" spans="2:17" ht="15" customHeight="1" x14ac:dyDescent="0.7">
      <c r="B196" s="23"/>
      <c r="L196" s="13"/>
      <c r="M196" s="50"/>
      <c r="P196" s="13"/>
      <c r="Q196" s="22"/>
    </row>
    <row r="197" spans="2:17" ht="15" customHeight="1" x14ac:dyDescent="0.7">
      <c r="B197" s="23"/>
      <c r="L197" s="13"/>
      <c r="M197" s="50"/>
      <c r="P197" s="13"/>
      <c r="Q197" s="22"/>
    </row>
    <row r="198" spans="2:17" ht="15" customHeight="1" x14ac:dyDescent="0.7">
      <c r="B198" s="23"/>
      <c r="L198" s="13"/>
      <c r="M198" s="50"/>
      <c r="P198" s="13"/>
      <c r="Q198" s="22"/>
    </row>
    <row r="199" spans="2:17" ht="15" customHeight="1" x14ac:dyDescent="0.7">
      <c r="B199" s="23"/>
      <c r="L199" s="13"/>
      <c r="M199" s="50"/>
      <c r="P199" s="13"/>
      <c r="Q199" s="22"/>
    </row>
    <row r="200" spans="2:17" ht="15" customHeight="1" x14ac:dyDescent="0.7">
      <c r="B200" s="23"/>
      <c r="L200" s="13"/>
      <c r="M200" s="50"/>
      <c r="P200" s="13"/>
      <c r="Q200" s="22"/>
    </row>
    <row r="201" spans="2:17" ht="15" customHeight="1" x14ac:dyDescent="0.7">
      <c r="B201" s="23"/>
      <c r="L201" s="13"/>
      <c r="M201" s="50"/>
      <c r="P201" s="13"/>
      <c r="Q201" s="22"/>
    </row>
    <row r="202" spans="2:17" ht="15" customHeight="1" x14ac:dyDescent="0.7">
      <c r="B202" s="23"/>
      <c r="L202" s="13"/>
      <c r="M202" s="50"/>
      <c r="P202" s="13"/>
      <c r="Q202" s="22"/>
    </row>
    <row r="203" spans="2:17" ht="15" customHeight="1" x14ac:dyDescent="0.7">
      <c r="B203" s="23"/>
      <c r="L203" s="13"/>
      <c r="M203" s="50"/>
      <c r="P203" s="13"/>
      <c r="Q203" s="22"/>
    </row>
    <row r="204" spans="2:17" ht="15" customHeight="1" x14ac:dyDescent="0.7">
      <c r="B204" s="23"/>
      <c r="L204" s="13"/>
      <c r="M204" s="50"/>
      <c r="P204" s="13"/>
      <c r="Q204" s="22"/>
    </row>
    <row r="205" spans="2:17" ht="15" customHeight="1" x14ac:dyDescent="0.7">
      <c r="B205" s="23"/>
      <c r="L205" s="13"/>
      <c r="M205" s="50"/>
      <c r="P205" s="13"/>
      <c r="Q205" s="22"/>
    </row>
    <row r="206" spans="2:17" ht="15" customHeight="1" x14ac:dyDescent="0.7">
      <c r="B206" s="23"/>
      <c r="L206" s="13"/>
      <c r="M206" s="50"/>
      <c r="P206" s="13"/>
      <c r="Q206" s="22"/>
    </row>
    <row r="207" spans="2:17" ht="15" customHeight="1" x14ac:dyDescent="0.7">
      <c r="B207" s="23"/>
      <c r="L207" s="13"/>
      <c r="M207" s="50"/>
      <c r="P207" s="13"/>
      <c r="Q207" s="22"/>
    </row>
    <row r="208" spans="2:17" ht="15" customHeight="1" x14ac:dyDescent="0.7">
      <c r="B208" s="23"/>
      <c r="L208" s="13"/>
      <c r="M208" s="50"/>
      <c r="P208" s="13"/>
      <c r="Q208" s="22"/>
    </row>
    <row r="209" spans="2:17" ht="15" customHeight="1" x14ac:dyDescent="0.7">
      <c r="B209" s="23"/>
      <c r="L209" s="13"/>
      <c r="M209" s="50"/>
      <c r="P209" s="13"/>
      <c r="Q209" s="22"/>
    </row>
    <row r="210" spans="2:17" ht="15" customHeight="1" x14ac:dyDescent="0.7">
      <c r="B210" s="23"/>
      <c r="L210" s="13"/>
      <c r="M210" s="50"/>
      <c r="P210" s="13"/>
      <c r="Q210" s="22"/>
    </row>
    <row r="211" spans="2:17" ht="15" customHeight="1" x14ac:dyDescent="0.7">
      <c r="B211" s="23"/>
      <c r="L211" s="13"/>
      <c r="M211" s="50"/>
      <c r="P211" s="13"/>
      <c r="Q211" s="22"/>
    </row>
    <row r="212" spans="2:17" ht="15" customHeight="1" x14ac:dyDescent="0.7">
      <c r="B212" s="23"/>
      <c r="L212" s="13"/>
      <c r="M212" s="50"/>
      <c r="P212" s="13"/>
      <c r="Q212" s="22"/>
    </row>
    <row r="213" spans="2:17" ht="15" customHeight="1" x14ac:dyDescent="0.7">
      <c r="B213" s="23"/>
      <c r="L213" s="13"/>
      <c r="M213" s="50"/>
      <c r="P213" s="13"/>
      <c r="Q213" s="22"/>
    </row>
    <row r="214" spans="2:17" ht="15" customHeight="1" x14ac:dyDescent="0.7">
      <c r="B214" s="23"/>
      <c r="L214" s="13"/>
      <c r="M214" s="50"/>
      <c r="P214" s="13"/>
      <c r="Q214" s="22"/>
    </row>
    <row r="215" spans="2:17" ht="15" customHeight="1" x14ac:dyDescent="0.7">
      <c r="B215" s="23"/>
      <c r="L215" s="13"/>
      <c r="M215" s="50"/>
      <c r="P215" s="13"/>
      <c r="Q215" s="22"/>
    </row>
    <row r="216" spans="2:17" ht="15" customHeight="1" x14ac:dyDescent="0.7">
      <c r="B216" s="23"/>
      <c r="L216" s="13"/>
      <c r="M216" s="50"/>
      <c r="P216" s="13"/>
      <c r="Q216" s="22"/>
    </row>
    <row r="217" spans="2:17" ht="15" customHeight="1" x14ac:dyDescent="0.7">
      <c r="B217" s="23"/>
      <c r="L217" s="13"/>
      <c r="M217" s="50"/>
      <c r="P217" s="13"/>
      <c r="Q217" s="22"/>
    </row>
    <row r="218" spans="2:17" ht="15" customHeight="1" x14ac:dyDescent="0.7">
      <c r="B218" s="23"/>
      <c r="L218" s="13"/>
      <c r="M218" s="50"/>
      <c r="P218" s="13"/>
      <c r="Q218" s="22"/>
    </row>
    <row r="219" spans="2:17" ht="15" customHeight="1" x14ac:dyDescent="0.7">
      <c r="B219" s="23"/>
      <c r="L219" s="13"/>
      <c r="M219" s="50"/>
      <c r="P219" s="13"/>
      <c r="Q219" s="22"/>
    </row>
    <row r="220" spans="2:17" ht="15" customHeight="1" x14ac:dyDescent="0.7">
      <c r="B220" s="23"/>
      <c r="L220" s="13"/>
      <c r="M220" s="50"/>
      <c r="P220" s="13"/>
      <c r="Q220" s="22"/>
    </row>
    <row r="221" spans="2:17" ht="15" customHeight="1" x14ac:dyDescent="0.7">
      <c r="B221" s="23"/>
      <c r="L221" s="13"/>
      <c r="M221" s="50"/>
      <c r="P221" s="13"/>
      <c r="Q221" s="22"/>
    </row>
    <row r="222" spans="2:17" ht="15" customHeight="1" x14ac:dyDescent="0.7">
      <c r="B222" s="23"/>
      <c r="L222" s="13"/>
      <c r="M222" s="50"/>
      <c r="P222" s="13"/>
      <c r="Q222" s="22"/>
    </row>
    <row r="223" spans="2:17" ht="15" customHeight="1" x14ac:dyDescent="0.7">
      <c r="B223" s="23"/>
      <c r="L223" s="13"/>
      <c r="M223" s="50"/>
      <c r="P223" s="13"/>
      <c r="Q223" s="22"/>
    </row>
    <row r="224" spans="2:17" ht="15" customHeight="1" x14ac:dyDescent="0.7">
      <c r="B224" s="23"/>
      <c r="L224" s="13"/>
      <c r="M224" s="50"/>
      <c r="P224" s="13"/>
      <c r="Q224" s="22"/>
    </row>
    <row r="225" spans="2:17" ht="15" customHeight="1" x14ac:dyDescent="0.7">
      <c r="B225" s="23"/>
      <c r="L225" s="13"/>
      <c r="M225" s="50"/>
      <c r="P225" s="13"/>
      <c r="Q225" s="22"/>
    </row>
    <row r="226" spans="2:17" ht="15" customHeight="1" x14ac:dyDescent="0.7">
      <c r="B226" s="23"/>
      <c r="L226" s="13"/>
      <c r="M226" s="50"/>
      <c r="P226" s="13"/>
      <c r="Q226" s="22"/>
    </row>
    <row r="227" spans="2:17" ht="15" customHeight="1" x14ac:dyDescent="0.7">
      <c r="B227" s="23"/>
      <c r="L227" s="13"/>
      <c r="M227" s="50"/>
      <c r="P227" s="13"/>
      <c r="Q227" s="22"/>
    </row>
    <row r="228" spans="2:17" ht="15" customHeight="1" x14ac:dyDescent="0.7">
      <c r="B228" s="23"/>
      <c r="L228" s="13"/>
      <c r="M228" s="50"/>
      <c r="P228" s="13"/>
      <c r="Q228" s="22"/>
    </row>
    <row r="229" spans="2:17" ht="15" customHeight="1" x14ac:dyDescent="0.7">
      <c r="B229" s="23"/>
      <c r="L229" s="13"/>
      <c r="M229" s="50"/>
      <c r="P229" s="13"/>
      <c r="Q229" s="22"/>
    </row>
    <row r="230" spans="2:17" ht="15" customHeight="1" x14ac:dyDescent="0.7">
      <c r="B230" s="23"/>
      <c r="L230" s="13"/>
      <c r="M230" s="50"/>
      <c r="P230" s="13"/>
      <c r="Q230" s="22"/>
    </row>
    <row r="231" spans="2:17" ht="15" customHeight="1" x14ac:dyDescent="0.7">
      <c r="B231" s="23"/>
      <c r="L231" s="13"/>
      <c r="M231" s="50"/>
      <c r="P231" s="13"/>
      <c r="Q231" s="22"/>
    </row>
    <row r="232" spans="2:17" ht="15" customHeight="1" x14ac:dyDescent="0.7">
      <c r="B232" s="23"/>
      <c r="L232" s="13"/>
      <c r="M232" s="50"/>
      <c r="P232" s="13"/>
      <c r="Q232" s="22"/>
    </row>
    <row r="233" spans="2:17" ht="15" customHeight="1" x14ac:dyDescent="0.7">
      <c r="B233" s="23"/>
      <c r="L233" s="13"/>
      <c r="M233" s="50"/>
      <c r="P233" s="13"/>
      <c r="Q233" s="22"/>
    </row>
    <row r="234" spans="2:17" ht="15" customHeight="1" x14ac:dyDescent="0.7">
      <c r="B234" s="23"/>
      <c r="L234" s="13"/>
      <c r="M234" s="50"/>
      <c r="P234" s="13"/>
      <c r="Q234" s="22"/>
    </row>
    <row r="235" spans="2:17" ht="15" customHeight="1" x14ac:dyDescent="0.7">
      <c r="B235" s="23"/>
      <c r="L235" s="13"/>
      <c r="M235" s="50"/>
      <c r="P235" s="13"/>
      <c r="Q235" s="22"/>
    </row>
    <row r="236" spans="2:17" ht="15" customHeight="1" x14ac:dyDescent="0.7">
      <c r="B236" s="23"/>
      <c r="L236" s="13"/>
      <c r="M236" s="50"/>
      <c r="P236" s="13"/>
      <c r="Q236" s="22"/>
    </row>
    <row r="237" spans="2:17" ht="15" customHeight="1" x14ac:dyDescent="0.7">
      <c r="B237" s="23"/>
      <c r="L237" s="13"/>
      <c r="M237" s="50"/>
      <c r="P237" s="13"/>
      <c r="Q237" s="22"/>
    </row>
    <row r="238" spans="2:17" ht="15" customHeight="1" x14ac:dyDescent="0.7">
      <c r="B238" s="23"/>
      <c r="L238" s="13"/>
      <c r="M238" s="50"/>
      <c r="P238" s="13"/>
      <c r="Q238" s="22"/>
    </row>
    <row r="239" spans="2:17" ht="15" customHeight="1" x14ac:dyDescent="0.7">
      <c r="B239" s="23"/>
      <c r="L239" s="13"/>
      <c r="M239" s="50"/>
      <c r="P239" s="13"/>
      <c r="Q239" s="22"/>
    </row>
    <row r="240" spans="2:17" ht="15" customHeight="1" x14ac:dyDescent="0.7">
      <c r="B240" s="23"/>
      <c r="L240" s="13"/>
      <c r="M240" s="50"/>
      <c r="P240" s="13"/>
      <c r="Q240" s="22"/>
    </row>
    <row r="241" spans="2:17" ht="15" customHeight="1" x14ac:dyDescent="0.7">
      <c r="B241" s="23"/>
      <c r="L241" s="13"/>
      <c r="M241" s="50"/>
      <c r="P241" s="13"/>
      <c r="Q241" s="22"/>
    </row>
    <row r="242" spans="2:17" ht="15" customHeight="1" x14ac:dyDescent="0.7">
      <c r="B242" s="23"/>
      <c r="L242" s="13"/>
      <c r="M242" s="50"/>
      <c r="P242" s="13"/>
      <c r="Q242" s="22"/>
    </row>
    <row r="243" spans="2:17" ht="15" customHeight="1" x14ac:dyDescent="0.7">
      <c r="B243" s="23"/>
      <c r="L243" s="13"/>
      <c r="M243" s="50"/>
      <c r="P243" s="13"/>
      <c r="Q243" s="22"/>
    </row>
    <row r="244" spans="2:17" ht="15" customHeight="1" x14ac:dyDescent="0.7">
      <c r="B244" s="23"/>
      <c r="L244" s="13"/>
      <c r="M244" s="50"/>
      <c r="P244" s="13"/>
      <c r="Q244" s="22"/>
    </row>
    <row r="245" spans="2:17" ht="15" customHeight="1" x14ac:dyDescent="0.7">
      <c r="B245" s="23"/>
      <c r="L245" s="13"/>
      <c r="M245" s="50"/>
      <c r="P245" s="13"/>
      <c r="Q245" s="22"/>
    </row>
    <row r="246" spans="2:17" ht="15" customHeight="1" x14ac:dyDescent="0.7">
      <c r="B246" s="23"/>
      <c r="L246" s="13"/>
      <c r="M246" s="50"/>
      <c r="P246" s="13"/>
      <c r="Q246" s="22"/>
    </row>
    <row r="247" spans="2:17" ht="15" customHeight="1" x14ac:dyDescent="0.7">
      <c r="B247" s="23"/>
      <c r="L247" s="13"/>
      <c r="M247" s="50"/>
      <c r="P247" s="13"/>
      <c r="Q247" s="22"/>
    </row>
    <row r="248" spans="2:17" ht="15" customHeight="1" x14ac:dyDescent="0.7">
      <c r="B248" s="23"/>
      <c r="L248" s="13"/>
      <c r="M248" s="50"/>
      <c r="P248" s="13"/>
      <c r="Q248" s="22"/>
    </row>
    <row r="249" spans="2:17" ht="15" customHeight="1" x14ac:dyDescent="0.7">
      <c r="B249" s="23"/>
      <c r="L249" s="13"/>
      <c r="M249" s="50"/>
      <c r="P249" s="13"/>
      <c r="Q249" s="22"/>
    </row>
    <row r="250" spans="2:17" ht="15" customHeight="1" x14ac:dyDescent="0.7">
      <c r="B250" s="23"/>
      <c r="L250" s="13"/>
      <c r="M250" s="50"/>
      <c r="P250" s="13"/>
      <c r="Q250" s="22"/>
    </row>
    <row r="251" spans="2:17" ht="15" customHeight="1" x14ac:dyDescent="0.7">
      <c r="B251" s="23"/>
      <c r="L251" s="13"/>
      <c r="M251" s="50"/>
      <c r="P251" s="13"/>
      <c r="Q251" s="22"/>
    </row>
    <row r="252" spans="2:17" ht="15" customHeight="1" x14ac:dyDescent="0.7">
      <c r="B252" s="23"/>
      <c r="L252" s="13"/>
      <c r="M252" s="50"/>
      <c r="P252" s="13"/>
      <c r="Q252" s="22"/>
    </row>
    <row r="253" spans="2:17" ht="15" customHeight="1" x14ac:dyDescent="0.7">
      <c r="B253" s="23"/>
      <c r="L253" s="13"/>
      <c r="M253" s="50"/>
      <c r="P253" s="13"/>
      <c r="Q253" s="22"/>
    </row>
    <row r="254" spans="2:17" ht="15" customHeight="1" x14ac:dyDescent="0.7">
      <c r="B254" s="23"/>
      <c r="L254" s="13"/>
      <c r="M254" s="50"/>
      <c r="P254" s="13"/>
      <c r="Q254" s="22"/>
    </row>
    <row r="255" spans="2:17" ht="15" customHeight="1" x14ac:dyDescent="0.7">
      <c r="B255" s="23"/>
      <c r="L255" s="13"/>
      <c r="M255" s="50"/>
      <c r="P255" s="13"/>
      <c r="Q255" s="22"/>
    </row>
    <row r="256" spans="2:17" ht="15" customHeight="1" x14ac:dyDescent="0.7">
      <c r="B256" s="23"/>
      <c r="L256" s="13"/>
      <c r="M256" s="50"/>
      <c r="P256" s="13"/>
      <c r="Q256" s="22"/>
    </row>
    <row r="257" spans="2:17" ht="15" customHeight="1" x14ac:dyDescent="0.7">
      <c r="B257" s="23"/>
      <c r="L257" s="13"/>
      <c r="M257" s="50"/>
      <c r="P257" s="13"/>
      <c r="Q257" s="22"/>
    </row>
    <row r="258" spans="2:17" ht="15" customHeight="1" x14ac:dyDescent="0.7">
      <c r="B258" s="23"/>
      <c r="L258" s="13"/>
      <c r="M258" s="50"/>
      <c r="P258" s="13"/>
      <c r="Q258" s="22"/>
    </row>
    <row r="259" spans="2:17" ht="15" customHeight="1" x14ac:dyDescent="0.7">
      <c r="B259" s="23"/>
      <c r="L259" s="13"/>
      <c r="M259" s="50"/>
      <c r="P259" s="13"/>
      <c r="Q259" s="22"/>
    </row>
    <row r="260" spans="2:17" ht="15" customHeight="1" x14ac:dyDescent="0.7">
      <c r="B260" s="23"/>
      <c r="L260" s="13"/>
      <c r="M260" s="50"/>
      <c r="P260" s="13"/>
      <c r="Q260" s="22"/>
    </row>
    <row r="261" spans="2:17" ht="15" customHeight="1" x14ac:dyDescent="0.7">
      <c r="B261" s="23"/>
      <c r="L261" s="13"/>
      <c r="M261" s="50"/>
      <c r="P261" s="13"/>
      <c r="Q261" s="22"/>
    </row>
    <row r="262" spans="2:17" ht="15" customHeight="1" x14ac:dyDescent="0.7">
      <c r="B262" s="23"/>
      <c r="L262" s="13"/>
      <c r="M262" s="50"/>
      <c r="P262" s="13"/>
      <c r="Q262" s="22"/>
    </row>
    <row r="263" spans="2:17" ht="15" customHeight="1" x14ac:dyDescent="0.7">
      <c r="B263" s="23"/>
      <c r="L263" s="13"/>
      <c r="M263" s="50"/>
      <c r="P263" s="13"/>
      <c r="Q263" s="22"/>
    </row>
    <row r="264" spans="2:17" ht="15" customHeight="1" x14ac:dyDescent="0.7">
      <c r="B264" s="23"/>
      <c r="L264" s="13"/>
      <c r="M264" s="50"/>
      <c r="P264" s="13"/>
      <c r="Q264" s="22"/>
    </row>
    <row r="265" spans="2:17" ht="15" customHeight="1" x14ac:dyDescent="0.7">
      <c r="B265" s="23"/>
      <c r="L265" s="13"/>
      <c r="M265" s="50"/>
      <c r="P265" s="13"/>
      <c r="Q265" s="22"/>
    </row>
    <row r="266" spans="2:17" ht="15" customHeight="1" x14ac:dyDescent="0.7">
      <c r="B266" s="23"/>
      <c r="L266" s="13"/>
      <c r="M266" s="50"/>
      <c r="P266" s="13"/>
      <c r="Q266" s="22"/>
    </row>
    <row r="267" spans="2:17" ht="15" customHeight="1" x14ac:dyDescent="0.7">
      <c r="B267" s="23"/>
      <c r="L267" s="13"/>
      <c r="M267" s="50"/>
      <c r="P267" s="13"/>
      <c r="Q267" s="22"/>
    </row>
    <row r="268" spans="2:17" ht="15" customHeight="1" x14ac:dyDescent="0.7">
      <c r="B268" s="23"/>
      <c r="L268" s="13"/>
      <c r="M268" s="50"/>
      <c r="P268" s="13"/>
      <c r="Q268" s="22"/>
    </row>
    <row r="269" spans="2:17" ht="15" customHeight="1" x14ac:dyDescent="0.7">
      <c r="B269" s="23"/>
      <c r="L269" s="13"/>
      <c r="M269" s="50"/>
      <c r="P269" s="13"/>
      <c r="Q269" s="22"/>
    </row>
    <row r="270" spans="2:17" ht="15" customHeight="1" x14ac:dyDescent="0.7">
      <c r="B270" s="23"/>
      <c r="L270" s="13"/>
      <c r="M270" s="50"/>
      <c r="P270" s="13"/>
      <c r="Q270" s="22"/>
    </row>
    <row r="271" spans="2:17" ht="15" customHeight="1" x14ac:dyDescent="0.7">
      <c r="B271" s="23"/>
      <c r="L271" s="13"/>
      <c r="M271" s="50"/>
      <c r="P271" s="13"/>
      <c r="Q271" s="22"/>
    </row>
    <row r="272" spans="2:17" ht="15" customHeight="1" x14ac:dyDescent="0.7">
      <c r="B272" s="23"/>
      <c r="L272" s="13"/>
      <c r="M272" s="50"/>
      <c r="P272" s="13"/>
      <c r="Q272" s="22"/>
    </row>
    <row r="273" spans="2:17" ht="15" customHeight="1" x14ac:dyDescent="0.7">
      <c r="B273" s="23"/>
      <c r="L273" s="13"/>
      <c r="M273" s="50"/>
      <c r="P273" s="13"/>
      <c r="Q273" s="22"/>
    </row>
    <row r="274" spans="2:17" ht="15" customHeight="1" x14ac:dyDescent="0.7">
      <c r="B274" s="23"/>
      <c r="L274" s="13"/>
      <c r="M274" s="50"/>
      <c r="P274" s="13"/>
      <c r="Q274" s="22"/>
    </row>
    <row r="275" spans="2:17" ht="15" customHeight="1" x14ac:dyDescent="0.7">
      <c r="B275" s="23"/>
      <c r="L275" s="13"/>
      <c r="M275" s="50"/>
      <c r="P275" s="13"/>
      <c r="Q275" s="22"/>
    </row>
    <row r="276" spans="2:17" ht="15" customHeight="1" x14ac:dyDescent="0.7">
      <c r="B276" s="23"/>
      <c r="L276" s="13"/>
      <c r="M276" s="50"/>
      <c r="P276" s="13"/>
      <c r="Q276" s="22"/>
    </row>
    <row r="277" spans="2:17" ht="15" customHeight="1" x14ac:dyDescent="0.7">
      <c r="B277" s="23"/>
      <c r="L277" s="13"/>
      <c r="M277" s="50"/>
      <c r="P277" s="13"/>
      <c r="Q277" s="22"/>
    </row>
    <row r="278" spans="2:17" ht="15" customHeight="1" x14ac:dyDescent="0.7">
      <c r="B278" s="23"/>
      <c r="L278" s="13"/>
      <c r="M278" s="50"/>
      <c r="P278" s="13"/>
      <c r="Q278" s="22"/>
    </row>
    <row r="279" spans="2:17" ht="15" customHeight="1" x14ac:dyDescent="0.7">
      <c r="B279" s="23"/>
      <c r="L279" s="13"/>
      <c r="M279" s="50"/>
      <c r="P279" s="13"/>
      <c r="Q279" s="22"/>
    </row>
    <row r="280" spans="2:17" ht="15" customHeight="1" x14ac:dyDescent="0.7">
      <c r="B280" s="23"/>
      <c r="L280" s="13"/>
      <c r="M280" s="50"/>
      <c r="P280" s="13"/>
      <c r="Q280" s="22"/>
    </row>
    <row r="281" spans="2:17" ht="15" customHeight="1" x14ac:dyDescent="0.7">
      <c r="B281" s="23"/>
      <c r="L281" s="13"/>
      <c r="M281" s="50"/>
      <c r="P281" s="13"/>
      <c r="Q281" s="22"/>
    </row>
    <row r="282" spans="2:17" ht="15" customHeight="1" x14ac:dyDescent="0.7">
      <c r="B282" s="23"/>
      <c r="L282" s="13"/>
      <c r="M282" s="50"/>
      <c r="P282" s="13"/>
      <c r="Q282" s="22"/>
    </row>
    <row r="283" spans="2:17" ht="15" customHeight="1" x14ac:dyDescent="0.7">
      <c r="B283" s="23"/>
      <c r="L283" s="13"/>
      <c r="M283" s="50"/>
      <c r="P283" s="13"/>
      <c r="Q283" s="22"/>
    </row>
    <row r="284" spans="2:17" ht="15" customHeight="1" x14ac:dyDescent="0.7">
      <c r="B284" s="23"/>
      <c r="L284" s="13"/>
      <c r="M284" s="50"/>
      <c r="P284" s="13"/>
      <c r="Q284" s="22"/>
    </row>
    <row r="285" spans="2:17" ht="15" customHeight="1" x14ac:dyDescent="0.7">
      <c r="B285" s="23"/>
      <c r="L285" s="13"/>
      <c r="M285" s="50"/>
      <c r="P285" s="13"/>
      <c r="Q285" s="22"/>
    </row>
    <row r="286" spans="2:17" ht="15" customHeight="1" x14ac:dyDescent="0.7">
      <c r="B286" s="23"/>
      <c r="L286" s="13"/>
      <c r="M286" s="50"/>
      <c r="P286" s="13"/>
      <c r="Q286" s="22"/>
    </row>
    <row r="287" spans="2:17" ht="15" customHeight="1" x14ac:dyDescent="0.7">
      <c r="B287" s="23"/>
      <c r="L287" s="13"/>
      <c r="M287" s="50"/>
      <c r="P287" s="13"/>
      <c r="Q287" s="22"/>
    </row>
    <row r="288" spans="2:17" ht="15" customHeight="1" x14ac:dyDescent="0.7">
      <c r="B288" s="23"/>
      <c r="L288" s="13"/>
      <c r="M288" s="50"/>
      <c r="P288" s="13"/>
      <c r="Q288" s="22"/>
    </row>
    <row r="289" spans="2:17" ht="15" customHeight="1" x14ac:dyDescent="0.7">
      <c r="B289" s="23"/>
      <c r="L289" s="13"/>
      <c r="M289" s="50"/>
      <c r="P289" s="13"/>
      <c r="Q289" s="22"/>
    </row>
    <row r="290" spans="2:17" ht="15" customHeight="1" x14ac:dyDescent="0.7">
      <c r="B290" s="23"/>
      <c r="L290" s="13"/>
      <c r="M290" s="50"/>
      <c r="P290" s="13"/>
      <c r="Q290" s="22"/>
    </row>
    <row r="291" spans="2:17" ht="15" customHeight="1" x14ac:dyDescent="0.7">
      <c r="B291" s="23"/>
      <c r="L291" s="13"/>
      <c r="M291" s="50"/>
      <c r="P291" s="13"/>
      <c r="Q291" s="22"/>
    </row>
    <row r="292" spans="2:17" ht="15" customHeight="1" x14ac:dyDescent="0.7">
      <c r="B292" s="23"/>
      <c r="L292" s="13"/>
      <c r="M292" s="50"/>
      <c r="P292" s="13"/>
      <c r="Q292" s="22"/>
    </row>
    <row r="293" spans="2:17" ht="15" customHeight="1" x14ac:dyDescent="0.7">
      <c r="B293" s="23"/>
      <c r="L293" s="13"/>
      <c r="M293" s="50"/>
      <c r="P293" s="13"/>
      <c r="Q293" s="22"/>
    </row>
    <row r="294" spans="2:17" ht="15" customHeight="1" x14ac:dyDescent="0.7">
      <c r="B294" s="23"/>
      <c r="L294" s="13"/>
      <c r="M294" s="50"/>
      <c r="P294" s="13"/>
      <c r="Q294" s="22"/>
    </row>
    <row r="295" spans="2:17" ht="15" customHeight="1" x14ac:dyDescent="0.7">
      <c r="B295" s="23"/>
      <c r="L295" s="13"/>
      <c r="M295" s="50"/>
      <c r="P295" s="13"/>
      <c r="Q295" s="22"/>
    </row>
    <row r="296" spans="2:17" ht="15" customHeight="1" x14ac:dyDescent="0.7">
      <c r="B296" s="23"/>
      <c r="L296" s="13"/>
      <c r="M296" s="50"/>
      <c r="P296" s="13"/>
      <c r="Q296" s="22"/>
    </row>
    <row r="297" spans="2:17" ht="15" customHeight="1" x14ac:dyDescent="0.7">
      <c r="B297" s="23"/>
      <c r="L297" s="13"/>
      <c r="M297" s="50"/>
      <c r="P297" s="13"/>
      <c r="Q297" s="22"/>
    </row>
    <row r="298" spans="2:17" ht="15" customHeight="1" x14ac:dyDescent="0.7">
      <c r="B298" s="23"/>
      <c r="L298" s="13"/>
      <c r="M298" s="50"/>
      <c r="P298" s="13"/>
      <c r="Q298" s="22"/>
    </row>
    <row r="299" spans="2:17" ht="15" customHeight="1" x14ac:dyDescent="0.7">
      <c r="B299" s="23"/>
      <c r="L299" s="13"/>
      <c r="M299" s="50"/>
      <c r="P299" s="13"/>
      <c r="Q299" s="22"/>
    </row>
    <row r="300" spans="2:17" ht="15" customHeight="1" x14ac:dyDescent="0.7">
      <c r="B300" s="23"/>
      <c r="L300" s="13"/>
      <c r="M300" s="50"/>
      <c r="P300" s="13"/>
      <c r="Q300" s="22"/>
    </row>
    <row r="301" spans="2:17" ht="15" customHeight="1" x14ac:dyDescent="0.7">
      <c r="B301" s="23"/>
      <c r="L301" s="13"/>
      <c r="M301" s="50"/>
      <c r="P301" s="13"/>
      <c r="Q301" s="22"/>
    </row>
    <row r="302" spans="2:17" ht="15" customHeight="1" x14ac:dyDescent="0.7">
      <c r="B302" s="23"/>
      <c r="L302" s="13"/>
      <c r="M302" s="50"/>
      <c r="P302" s="13"/>
      <c r="Q302" s="22"/>
    </row>
    <row r="303" spans="2:17" ht="15" customHeight="1" x14ac:dyDescent="0.7">
      <c r="B303" s="23"/>
      <c r="L303" s="13"/>
      <c r="M303" s="50"/>
      <c r="P303" s="13"/>
      <c r="Q303" s="22"/>
    </row>
    <row r="304" spans="2:17" ht="15" customHeight="1" x14ac:dyDescent="0.7">
      <c r="B304" s="23"/>
      <c r="L304" s="13"/>
      <c r="M304" s="50"/>
      <c r="P304" s="13"/>
      <c r="Q304" s="22"/>
    </row>
    <row r="305" spans="2:17" ht="15" customHeight="1" x14ac:dyDescent="0.7">
      <c r="B305" s="23"/>
      <c r="L305" s="13"/>
      <c r="M305" s="50"/>
      <c r="P305" s="13"/>
      <c r="Q305" s="22"/>
    </row>
    <row r="306" spans="2:17" ht="15" customHeight="1" x14ac:dyDescent="0.7">
      <c r="B306" s="23"/>
      <c r="L306" s="13"/>
      <c r="M306" s="50"/>
      <c r="P306" s="13"/>
      <c r="Q306" s="22"/>
    </row>
    <row r="307" spans="2:17" ht="15" customHeight="1" x14ac:dyDescent="0.7">
      <c r="B307" s="23"/>
      <c r="L307" s="13"/>
      <c r="M307" s="50"/>
      <c r="P307" s="13"/>
      <c r="Q307" s="22"/>
    </row>
    <row r="308" spans="2:17" ht="15" customHeight="1" x14ac:dyDescent="0.7">
      <c r="B308" s="23"/>
      <c r="L308" s="13"/>
      <c r="M308" s="50"/>
      <c r="P308" s="13"/>
      <c r="Q308" s="22"/>
    </row>
    <row r="309" spans="2:17" ht="15" customHeight="1" x14ac:dyDescent="0.7">
      <c r="B309" s="23"/>
      <c r="L309" s="13"/>
      <c r="M309" s="50"/>
      <c r="P309" s="13"/>
      <c r="Q309" s="22"/>
    </row>
  </sheetData>
  <sheetProtection sheet="1" objects="1" scenarios="1"/>
  <mergeCells count="178">
    <mergeCell ref="J131:O131"/>
    <mergeCell ref="J132:O132"/>
    <mergeCell ref="J133:O133"/>
    <mergeCell ref="J134:O134"/>
    <mergeCell ref="J135:O135"/>
    <mergeCell ref="J136:O136"/>
    <mergeCell ref="J116:O116"/>
    <mergeCell ref="J117:O117"/>
    <mergeCell ref="J118:O118"/>
    <mergeCell ref="J119:O119"/>
    <mergeCell ref="J120:O120"/>
    <mergeCell ref="J121:O121"/>
    <mergeCell ref="J122:O122"/>
    <mergeCell ref="J123:O123"/>
    <mergeCell ref="J124:O124"/>
    <mergeCell ref="J125:O125"/>
    <mergeCell ref="J126:O126"/>
    <mergeCell ref="J127:O127"/>
    <mergeCell ref="J128:O128"/>
    <mergeCell ref="J129:O129"/>
    <mergeCell ref="J130:O130"/>
    <mergeCell ref="J92:O92"/>
    <mergeCell ref="J93:O93"/>
    <mergeCell ref="J94:O94"/>
    <mergeCell ref="J95:O95"/>
    <mergeCell ref="J96:O96"/>
    <mergeCell ref="J97:O97"/>
    <mergeCell ref="J98:O98"/>
    <mergeCell ref="J99:O99"/>
    <mergeCell ref="J100:O100"/>
    <mergeCell ref="J101:O101"/>
    <mergeCell ref="J102:O102"/>
    <mergeCell ref="J103:O103"/>
    <mergeCell ref="J104:O104"/>
    <mergeCell ref="J105:O105"/>
    <mergeCell ref="J106:O106"/>
    <mergeCell ref="AP38:AQ38"/>
    <mergeCell ref="A34:O34"/>
    <mergeCell ref="J78:O78"/>
    <mergeCell ref="J79:O79"/>
    <mergeCell ref="J80:O80"/>
    <mergeCell ref="J81:O81"/>
    <mergeCell ref="J82:O82"/>
    <mergeCell ref="J83:O83"/>
    <mergeCell ref="J84:O84"/>
    <mergeCell ref="J55:O55"/>
    <mergeCell ref="J56:O56"/>
    <mergeCell ref="J57:O57"/>
    <mergeCell ref="J58:O58"/>
    <mergeCell ref="J59:O59"/>
    <mergeCell ref="J46:O46"/>
    <mergeCell ref="J47:O47"/>
    <mergeCell ref="J48:O48"/>
    <mergeCell ref="J49:O49"/>
    <mergeCell ref="J50:O50"/>
    <mergeCell ref="J51:O51"/>
    <mergeCell ref="J52:O52"/>
    <mergeCell ref="J53:O53"/>
    <mergeCell ref="J54:O54"/>
    <mergeCell ref="A37:A38"/>
    <mergeCell ref="O3:P4"/>
    <mergeCell ref="A1:J1"/>
    <mergeCell ref="A30:B30"/>
    <mergeCell ref="C30:D30"/>
    <mergeCell ref="A26:C26"/>
    <mergeCell ref="D26:F26"/>
    <mergeCell ref="F9:F12"/>
    <mergeCell ref="A25:C25"/>
    <mergeCell ref="D25:F25"/>
    <mergeCell ref="G25:H25"/>
    <mergeCell ref="G10:J12"/>
    <mergeCell ref="H9:J9"/>
    <mergeCell ref="B3:D5"/>
    <mergeCell ref="I25:J25"/>
    <mergeCell ref="A27:B27"/>
    <mergeCell ref="C27:D27"/>
    <mergeCell ref="E27:F28"/>
    <mergeCell ref="E29:F29"/>
    <mergeCell ref="G29:J29"/>
    <mergeCell ref="I26:J26"/>
    <mergeCell ref="A6:J6"/>
    <mergeCell ref="B37:B38"/>
    <mergeCell ref="C37:C38"/>
    <mergeCell ref="M2:N2"/>
    <mergeCell ref="O5:P6"/>
    <mergeCell ref="O7:Q7"/>
    <mergeCell ref="R7:S8"/>
    <mergeCell ref="R6:S6"/>
    <mergeCell ref="A16:J23"/>
    <mergeCell ref="A7:J7"/>
    <mergeCell ref="F37:G37"/>
    <mergeCell ref="H37:H38"/>
    <mergeCell ref="G26:H26"/>
    <mergeCell ref="E3:H5"/>
    <mergeCell ref="I3:I5"/>
    <mergeCell ref="G27:J27"/>
    <mergeCell ref="G28:J28"/>
    <mergeCell ref="A10:D11"/>
    <mergeCell ref="A14:J15"/>
    <mergeCell ref="C31:D31"/>
    <mergeCell ref="A31:B31"/>
    <mergeCell ref="A32:J32"/>
    <mergeCell ref="D37:E37"/>
    <mergeCell ref="R4:S5"/>
    <mergeCell ref="N3:N4"/>
    <mergeCell ref="M3:M4"/>
    <mergeCell ref="P30:Y31"/>
    <mergeCell ref="M5:M6"/>
    <mergeCell ref="N5:N6"/>
    <mergeCell ref="A35:O35"/>
    <mergeCell ref="J39:O39"/>
    <mergeCell ref="J37:O38"/>
    <mergeCell ref="J40:O40"/>
    <mergeCell ref="R10:S10"/>
    <mergeCell ref="M10:Q10"/>
    <mergeCell ref="S11:S12"/>
    <mergeCell ref="R11:R12"/>
    <mergeCell ref="T11:T14"/>
    <mergeCell ref="V6:V7"/>
    <mergeCell ref="A36:F36"/>
    <mergeCell ref="G36:O36"/>
    <mergeCell ref="A33:O33"/>
    <mergeCell ref="G13:H13"/>
    <mergeCell ref="M18:T18"/>
    <mergeCell ref="M17:T17"/>
    <mergeCell ref="E31:I31"/>
    <mergeCell ref="E30:I30"/>
    <mergeCell ref="A8:J8"/>
    <mergeCell ref="J41:O41"/>
    <mergeCell ref="J42:O42"/>
    <mergeCell ref="J43:O43"/>
    <mergeCell ref="J44:O44"/>
    <mergeCell ref="J45:O45"/>
    <mergeCell ref="P36:Y37"/>
    <mergeCell ref="J60:O60"/>
    <mergeCell ref="J61:O61"/>
    <mergeCell ref="J62:O62"/>
    <mergeCell ref="J77:O77"/>
    <mergeCell ref="J89:O89"/>
    <mergeCell ref="J90:O90"/>
    <mergeCell ref="J91:O91"/>
    <mergeCell ref="J63:O63"/>
    <mergeCell ref="J64:O64"/>
    <mergeCell ref="J65:O65"/>
    <mergeCell ref="J66:O66"/>
    <mergeCell ref="J67:O67"/>
    <mergeCell ref="J68:O68"/>
    <mergeCell ref="J69:O69"/>
    <mergeCell ref="J70:O70"/>
    <mergeCell ref="J71:O71"/>
    <mergeCell ref="J85:O85"/>
    <mergeCell ref="J86:O86"/>
    <mergeCell ref="J87:O87"/>
    <mergeCell ref="J88:O88"/>
    <mergeCell ref="J137:O137"/>
    <mergeCell ref="J138:O138"/>
    <mergeCell ref="Q13:Q14"/>
    <mergeCell ref="P13:P14"/>
    <mergeCell ref="O13:O14"/>
    <mergeCell ref="N13:N14"/>
    <mergeCell ref="M13:M14"/>
    <mergeCell ref="S13:S14"/>
    <mergeCell ref="R13:R14"/>
    <mergeCell ref="M15:T15"/>
    <mergeCell ref="J107:O107"/>
    <mergeCell ref="J108:O108"/>
    <mergeCell ref="J109:O109"/>
    <mergeCell ref="J110:O110"/>
    <mergeCell ref="J111:O111"/>
    <mergeCell ref="J112:O112"/>
    <mergeCell ref="J113:O113"/>
    <mergeCell ref="J114:O114"/>
    <mergeCell ref="J115:O115"/>
    <mergeCell ref="J72:O72"/>
    <mergeCell ref="J73:O73"/>
    <mergeCell ref="J74:O74"/>
    <mergeCell ref="J75:O75"/>
    <mergeCell ref="J76:O76"/>
  </mergeCells>
  <phoneticPr fontId="1"/>
  <dataValidations count="3">
    <dataValidation type="whole" allowBlank="1" showInputMessage="1" showErrorMessage="1" errorTitle="1～25" error="1～25の間の参加回数を、半角数字で入力してください。" sqref="I39:I138" xr:uid="{D95C4FC5-6819-42BE-AE71-5123BEBC9D19}">
      <formula1>1</formula1>
      <formula2>26</formula2>
    </dataValidation>
    <dataValidation errorStyle="warning" operator="equal" allowBlank="1" showInputMessage="1" showErrorMessage="1" errorTitle="参加に『1』" error="参加する方に数字の『1』を入力してください。" sqref="AP39:AQ138" xr:uid="{F9857D90-4D7E-439B-99FE-47FDA073C31C}"/>
    <dataValidation type="textLength" allowBlank="1" showInputMessage="1" showErrorMessage="1" sqref="G26:H26" xr:uid="{C2C8296C-8DAB-46F1-B38A-F557F3DD28F9}">
      <formula1>1</formula1>
      <formula2>8</formula2>
    </dataValidation>
  </dataValidations>
  <hyperlinks>
    <hyperlink ref="E3" r:id="rId1" xr:uid="{8E63CA31-140C-4BFF-B6A9-774CDE0A8993}"/>
    <hyperlink ref="H9" r:id="rId2" xr:uid="{7BD61CE8-C5AD-4B5B-B472-48AC5D323212}"/>
  </hyperlinks>
  <pageMargins left="0.31496062992125984" right="0.31496062992125984" top="0.35433070866141736" bottom="0.35433070866141736" header="0.31496062992125984" footer="0.31496062992125984"/>
  <pageSetup paperSize="9"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F1/F0" error="F1かF0を半角大文字で入力してください。" xr:uid="{52AABE16-0CF6-4910-85BF-89E98C2035E7}">
          <x14:formula1>
            <xm:f>リスト!$D$2:$D$3</xm:f>
          </x14:formula1>
          <xm:sqref>B39:B138</xm:sqref>
        </x14:dataValidation>
        <x14:dataValidation type="list" allowBlank="1" showInputMessage="1" showErrorMessage="1" errorTitle="A/B/C/D/E" error="部門に対応したアルファベットを、半角大文字で入力してください。" xr:uid="{9B2F653E-A7B8-4FC3-AFDC-78DB250659DA}">
          <x14:formula1>
            <xm:f>リスト!$B$2:$B$8</xm:f>
          </x14:formula1>
          <xm:sqref>C39:C138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B8319-5D3B-43FA-BA1B-3E30C5D913CC}">
  <dimension ref="A1:AK1695"/>
  <sheetViews>
    <sheetView workbookViewId="0">
      <selection activeCell="E8" sqref="E8"/>
    </sheetView>
  </sheetViews>
  <sheetFormatPr defaultColWidth="9" defaultRowHeight="12.75" x14ac:dyDescent="0.7"/>
  <cols>
    <col min="1" max="2" width="9" style="60"/>
    <col min="3" max="3" width="9.375" style="60" customWidth="1"/>
    <col min="4" max="4" width="5.25" style="60" customWidth="1"/>
    <col min="5" max="5" width="11" style="60" customWidth="1"/>
    <col min="6" max="6" width="7.125" style="60" customWidth="1"/>
    <col min="7" max="7" width="5.25" style="60" customWidth="1"/>
    <col min="8" max="8" width="68.875" style="60" customWidth="1"/>
    <col min="9" max="9" width="19.25" style="60" customWidth="1"/>
    <col min="10" max="14" width="7.125" style="60" customWidth="1"/>
    <col min="15" max="15" width="2.5" style="60" customWidth="1"/>
    <col min="16" max="16" width="9" style="61"/>
    <col min="17" max="17" width="2.5" style="60" customWidth="1"/>
    <col min="18" max="18" width="5.875" style="60" customWidth="1"/>
    <col min="19" max="19" width="8.125" style="62" bestFit="1" customWidth="1"/>
    <col min="20" max="20" width="8" style="63" customWidth="1"/>
    <col min="21" max="21" width="25" style="64" customWidth="1"/>
    <col min="22" max="22" width="1.25" style="65" customWidth="1"/>
    <col min="23" max="23" width="15" style="65" customWidth="1"/>
    <col min="24" max="24" width="1.25" style="65" customWidth="1"/>
    <col min="25" max="25" width="1.25" style="66" customWidth="1"/>
    <col min="26" max="26" width="25" style="66" customWidth="1"/>
    <col min="27" max="27" width="1.25" style="66" customWidth="1"/>
    <col min="28" max="28" width="1.25" style="67" hidden="1" customWidth="1"/>
    <col min="29" max="29" width="31.25" style="67" hidden="1" customWidth="1"/>
    <col min="30" max="31" width="1.875" style="68" customWidth="1"/>
    <col min="32" max="32" width="40.125" style="68" customWidth="1"/>
    <col min="33" max="33" width="2" style="68" customWidth="1"/>
    <col min="34" max="34" width="1.75" style="68" customWidth="1"/>
    <col min="35" max="35" width="8.125" style="69" bestFit="1" customWidth="1"/>
    <col min="36" max="36" width="8.125" style="70" bestFit="1" customWidth="1"/>
    <col min="37" max="37" width="8" style="71" customWidth="1"/>
    <col min="38" max="16384" width="9" style="60"/>
  </cols>
  <sheetData>
    <row r="1" spans="1:37" ht="26.25" customHeight="1" x14ac:dyDescent="0.7">
      <c r="C1" s="218" t="s">
        <v>25</v>
      </c>
      <c r="D1" s="216"/>
      <c r="E1" s="218" t="s">
        <v>26</v>
      </c>
      <c r="F1" s="216"/>
      <c r="G1" s="219" t="s">
        <v>27</v>
      </c>
      <c r="H1" s="221" t="s">
        <v>1763</v>
      </c>
      <c r="I1" s="222" t="s">
        <v>1764</v>
      </c>
      <c r="J1" s="222" t="s">
        <v>1765</v>
      </c>
      <c r="K1" s="215" t="s">
        <v>1766</v>
      </c>
      <c r="L1" s="217" t="s">
        <v>38</v>
      </c>
      <c r="M1" s="17" t="s">
        <v>932</v>
      </c>
      <c r="N1" s="17" t="s">
        <v>934</v>
      </c>
    </row>
    <row r="2" spans="1:37" ht="22.15" customHeight="1" x14ac:dyDescent="0.7">
      <c r="C2" s="72" t="s">
        <v>30</v>
      </c>
      <c r="D2" s="72" t="s">
        <v>31</v>
      </c>
      <c r="E2" s="72" t="s">
        <v>30</v>
      </c>
      <c r="F2" s="72" t="s">
        <v>31</v>
      </c>
      <c r="G2" s="220"/>
      <c r="H2" s="218"/>
      <c r="I2" s="223"/>
      <c r="J2" s="223"/>
      <c r="K2" s="216"/>
      <c r="L2" s="217"/>
      <c r="M2" s="149" t="s">
        <v>935</v>
      </c>
      <c r="N2" s="177"/>
      <c r="S2" s="73" t="s">
        <v>23</v>
      </c>
      <c r="T2" s="73" t="s">
        <v>24</v>
      </c>
      <c r="U2" s="74" t="s">
        <v>25</v>
      </c>
      <c r="V2" s="75"/>
      <c r="W2" s="76" t="s">
        <v>1767</v>
      </c>
      <c r="X2" s="77"/>
      <c r="Y2" s="75"/>
      <c r="Z2" s="76" t="s">
        <v>1764</v>
      </c>
      <c r="AA2" s="78"/>
      <c r="AB2" s="79"/>
      <c r="AC2" s="80" t="s">
        <v>1768</v>
      </c>
      <c r="AD2" s="81"/>
      <c r="AE2" s="81"/>
      <c r="AF2" s="81" t="s">
        <v>1768</v>
      </c>
      <c r="AG2" s="81"/>
      <c r="AH2" s="81"/>
      <c r="AI2" s="73" t="s">
        <v>28</v>
      </c>
      <c r="AJ2" s="73" t="s">
        <v>932</v>
      </c>
      <c r="AK2" s="73" t="s">
        <v>933</v>
      </c>
    </row>
    <row r="3" spans="1:37" ht="26.1" customHeight="1" x14ac:dyDescent="0.7">
      <c r="A3" s="60" t="str">
        <f>IF(選手申込!B39="","",選手申込!B39)</f>
        <v/>
      </c>
      <c r="B3" s="60" t="str">
        <f>IF(選手申込!C39="","",選手申込!C39)</f>
        <v/>
      </c>
      <c r="C3" s="60" t="str">
        <f>IF(選手申込!D39="","",選手申込!D39)</f>
        <v/>
      </c>
      <c r="D3" s="60" t="str">
        <f>IF(選手申込!E39="","",選手申込!E39)</f>
        <v/>
      </c>
      <c r="E3" s="60" t="str">
        <f>IF(選手申込!F39="","",選手申込!F39)</f>
        <v/>
      </c>
      <c r="F3" s="60" t="str">
        <f>IF(選手申込!G39="","",選手申込!G39)</f>
        <v/>
      </c>
      <c r="G3" s="60" t="str">
        <f>IF(選手申込!H39="","",選手申込!H39)</f>
        <v/>
      </c>
      <c r="H3" s="60" t="str">
        <f>IF(選手申込!J39="","",選手申込!J39)</f>
        <v/>
      </c>
      <c r="I3" s="60" t="str">
        <f>IF(H3="","",選手申込!$A$26)</f>
        <v/>
      </c>
      <c r="J3" s="60" t="str">
        <f>IF(I3="","",選手申込!$G$26)</f>
        <v/>
      </c>
      <c r="K3" s="60" t="str">
        <f>IF(J3="","",選手申込!$I$26)</f>
        <v/>
      </c>
      <c r="L3" s="60" t="str">
        <f>IF(選手申込!I39="","",選手申込!I39)</f>
        <v/>
      </c>
      <c r="M3" s="60" t="str">
        <f>IF(選手申込!J39="","",選手申込!J39)</f>
        <v/>
      </c>
      <c r="N3" s="60" t="str">
        <f>IF(選手申込!K39="","",選手申込!K39)</f>
        <v/>
      </c>
      <c r="O3" s="60">
        <f t="shared" ref="O3:O66" si="0">LEN(C3)+LEN(D3)</f>
        <v>0</v>
      </c>
      <c r="P3" s="61" t="str">
        <f t="shared" ref="P3:P66" si="1">IF(O3=1,"　　　　",IF(O3=2,"　　　",IF(O3=3,"　　",IF(O3=4,"　",""))))</f>
        <v/>
      </c>
      <c r="S3" s="82" t="str">
        <f t="shared" ref="S3:T18" si="2">A3</f>
        <v/>
      </c>
      <c r="T3" s="83" t="str">
        <f t="shared" si="2"/>
        <v/>
      </c>
      <c r="U3" s="84" t="str">
        <f t="shared" ref="U3:U66" si="3">C3&amp;P3&amp;D3</f>
        <v/>
      </c>
      <c r="V3" s="85"/>
      <c r="W3" s="86" t="str">
        <f>"（"&amp;G3&amp;"・"&amp;K3&amp;"）"</f>
        <v>（・）</v>
      </c>
      <c r="X3" s="87"/>
      <c r="Y3" s="88"/>
      <c r="Z3" s="89" t="str">
        <f>I3</f>
        <v/>
      </c>
      <c r="AA3" s="90"/>
      <c r="AB3" s="91"/>
      <c r="AC3" s="92" t="str">
        <f t="shared" ref="AC3:AC66" si="4">H3</f>
        <v/>
      </c>
      <c r="AD3" s="93"/>
      <c r="AE3" s="94"/>
      <c r="AF3" s="95" t="str">
        <f t="shared" ref="AF3:AF66" si="5">H3</f>
        <v/>
      </c>
      <c r="AG3" s="95"/>
      <c r="AH3" s="96"/>
      <c r="AI3" s="97">
        <f>選手申込!I39</f>
        <v>0</v>
      </c>
      <c r="AJ3" s="98" t="str">
        <f>M3</f>
        <v/>
      </c>
      <c r="AK3" s="99" t="str">
        <f>N3</f>
        <v/>
      </c>
    </row>
    <row r="4" spans="1:37" ht="26.25" customHeight="1" x14ac:dyDescent="0.7">
      <c r="A4" s="60" t="str">
        <f>IF(選手申込!B40="","",選手申込!B40)</f>
        <v/>
      </c>
      <c r="B4" s="60" t="str">
        <f>IF(選手申込!C40="","",選手申込!C40)</f>
        <v/>
      </c>
      <c r="C4" s="60" t="str">
        <f>IF(選手申込!D40="","",選手申込!D40)</f>
        <v/>
      </c>
      <c r="D4" s="60" t="str">
        <f>IF(選手申込!E40="","",選手申込!E40)</f>
        <v/>
      </c>
      <c r="E4" s="60" t="str">
        <f>IF(選手申込!F40="","",選手申込!F40)</f>
        <v/>
      </c>
      <c r="F4" s="60" t="str">
        <f>IF(選手申込!G40="","",選手申込!G40)</f>
        <v/>
      </c>
      <c r="G4" s="60" t="str">
        <f>IF(選手申込!H40="","",選手申込!H40)</f>
        <v/>
      </c>
      <c r="H4" s="60" t="str">
        <f>IF(選手申込!L40="","",選手申込!L40)</f>
        <v/>
      </c>
      <c r="I4" s="60" t="str">
        <f>IF(H4="","",選手申込!$A$26)</f>
        <v/>
      </c>
      <c r="J4" s="60" t="str">
        <f>IF(I4="","",選手申込!$G$26)</f>
        <v/>
      </c>
      <c r="K4" s="60" t="str">
        <f>IF(J4="","",選手申込!$I$26)</f>
        <v/>
      </c>
      <c r="L4" s="60" t="str">
        <f>IF(選手申込!I40="","",選手申込!I40)</f>
        <v/>
      </c>
      <c r="M4" s="60" t="str">
        <f>IF(選手申込!J40="","",選手申込!J40)</f>
        <v/>
      </c>
      <c r="N4" s="60" t="str">
        <f>IF(選手申込!K40="","",選手申込!K40)</f>
        <v/>
      </c>
      <c r="O4" s="60">
        <f t="shared" si="0"/>
        <v>0</v>
      </c>
      <c r="P4" s="61" t="str">
        <f t="shared" si="1"/>
        <v/>
      </c>
      <c r="S4" s="82" t="str">
        <f t="shared" si="2"/>
        <v/>
      </c>
      <c r="T4" s="83" t="str">
        <f t="shared" si="2"/>
        <v/>
      </c>
      <c r="U4" s="84" t="str">
        <f t="shared" si="3"/>
        <v/>
      </c>
      <c r="V4" s="85"/>
      <c r="W4" s="86" t="str">
        <f t="shared" ref="W4:W67" si="6">IF(U4="","","（"&amp;G4&amp;"・"&amp;K4&amp;"）")</f>
        <v/>
      </c>
      <c r="X4" s="87"/>
      <c r="Y4" s="88"/>
      <c r="Z4" s="89" t="str">
        <f t="shared" ref="Z4:Z67" si="7">I4</f>
        <v/>
      </c>
      <c r="AA4" s="90"/>
      <c r="AB4" s="91"/>
      <c r="AC4" s="92" t="str">
        <f t="shared" si="4"/>
        <v/>
      </c>
      <c r="AD4" s="93"/>
      <c r="AE4" s="94"/>
      <c r="AF4" s="95" t="str">
        <f t="shared" si="5"/>
        <v/>
      </c>
      <c r="AG4" s="95"/>
      <c r="AH4" s="96"/>
      <c r="AI4" s="97">
        <f>選手申込!I40</f>
        <v>0</v>
      </c>
      <c r="AJ4" s="98" t="str">
        <f t="shared" ref="AJ4:AK35" si="8">M4</f>
        <v/>
      </c>
      <c r="AK4" s="99" t="str">
        <f t="shared" si="8"/>
        <v/>
      </c>
    </row>
    <row r="5" spans="1:37" ht="26.25" customHeight="1" x14ac:dyDescent="0.7">
      <c r="A5" s="60" t="str">
        <f>IF(選手申込!B41="","",選手申込!B41)</f>
        <v/>
      </c>
      <c r="B5" s="60" t="str">
        <f>IF(選手申込!C41="","",選手申込!C41)</f>
        <v/>
      </c>
      <c r="C5" s="60" t="str">
        <f>IF(選手申込!D41="","",選手申込!D41)</f>
        <v/>
      </c>
      <c r="D5" s="60" t="str">
        <f>IF(選手申込!E41="","",選手申込!E41)</f>
        <v/>
      </c>
      <c r="E5" s="60" t="str">
        <f>IF(選手申込!F41="","",選手申込!F41)</f>
        <v/>
      </c>
      <c r="F5" s="60" t="str">
        <f>IF(選手申込!G41="","",選手申込!G41)</f>
        <v/>
      </c>
      <c r="G5" s="60" t="str">
        <f>IF(選手申込!H41="","",選手申込!H41)</f>
        <v/>
      </c>
      <c r="H5" s="60" t="str">
        <f>IF(選手申込!L41="","",選手申込!L41)</f>
        <v/>
      </c>
      <c r="I5" s="60" t="str">
        <f>IF(H5="","",選手申込!$A$26)</f>
        <v/>
      </c>
      <c r="J5" s="60" t="str">
        <f>IF(I5="","",選手申込!$G$26)</f>
        <v/>
      </c>
      <c r="K5" s="60" t="str">
        <f>IF(J5="","",選手申込!$I$26)</f>
        <v/>
      </c>
      <c r="L5" s="60" t="str">
        <f>IF(選手申込!I41="","",選手申込!I41)</f>
        <v/>
      </c>
      <c r="M5" s="60" t="str">
        <f>IF(選手申込!J41="","",選手申込!J41)</f>
        <v/>
      </c>
      <c r="N5" s="60" t="str">
        <f>IF(選手申込!K41="","",選手申込!K41)</f>
        <v/>
      </c>
      <c r="O5" s="60">
        <f t="shared" si="0"/>
        <v>0</v>
      </c>
      <c r="P5" s="61" t="str">
        <f t="shared" si="1"/>
        <v/>
      </c>
      <c r="S5" s="82" t="str">
        <f t="shared" si="2"/>
        <v/>
      </c>
      <c r="T5" s="83" t="str">
        <f t="shared" si="2"/>
        <v/>
      </c>
      <c r="U5" s="84" t="str">
        <f t="shared" si="3"/>
        <v/>
      </c>
      <c r="V5" s="85"/>
      <c r="W5" s="86" t="str">
        <f t="shared" si="6"/>
        <v/>
      </c>
      <c r="X5" s="87"/>
      <c r="Y5" s="88"/>
      <c r="Z5" s="89" t="str">
        <f t="shared" si="7"/>
        <v/>
      </c>
      <c r="AA5" s="90"/>
      <c r="AB5" s="91"/>
      <c r="AC5" s="92" t="str">
        <f t="shared" si="4"/>
        <v/>
      </c>
      <c r="AD5" s="93"/>
      <c r="AE5" s="94"/>
      <c r="AF5" s="95" t="str">
        <f t="shared" si="5"/>
        <v/>
      </c>
      <c r="AG5" s="95"/>
      <c r="AH5" s="96"/>
      <c r="AI5" s="97">
        <f>選手申込!I41</f>
        <v>0</v>
      </c>
      <c r="AJ5" s="98" t="str">
        <f t="shared" si="8"/>
        <v/>
      </c>
      <c r="AK5" s="99" t="str">
        <f t="shared" si="8"/>
        <v/>
      </c>
    </row>
    <row r="6" spans="1:37" ht="26.25" customHeight="1" x14ac:dyDescent="0.7">
      <c r="A6" s="60" t="str">
        <f>IF(選手申込!B42="","",選手申込!B42)</f>
        <v/>
      </c>
      <c r="B6" s="60" t="str">
        <f>IF(選手申込!C42="","",選手申込!C42)</f>
        <v/>
      </c>
      <c r="C6" s="60" t="str">
        <f>IF(選手申込!D42="","",選手申込!D42)</f>
        <v/>
      </c>
      <c r="D6" s="60" t="str">
        <f>IF(選手申込!E42="","",選手申込!E42)</f>
        <v/>
      </c>
      <c r="E6" s="60" t="str">
        <f>IF(選手申込!F42="","",選手申込!F42)</f>
        <v/>
      </c>
      <c r="F6" s="60" t="str">
        <f>IF(選手申込!G42="","",選手申込!G42)</f>
        <v/>
      </c>
      <c r="G6" s="60" t="str">
        <f>IF(選手申込!H42="","",選手申込!H42)</f>
        <v/>
      </c>
      <c r="H6" s="60" t="str">
        <f>IF(選手申込!L42="","",選手申込!L42)</f>
        <v/>
      </c>
      <c r="I6" s="60" t="str">
        <f>IF(H6="","",選手申込!$A$26)</f>
        <v/>
      </c>
      <c r="J6" s="60" t="str">
        <f>IF(I6="","",選手申込!$G$26)</f>
        <v/>
      </c>
      <c r="K6" s="60" t="str">
        <f>IF(J6="","",選手申込!$I$26)</f>
        <v/>
      </c>
      <c r="L6" s="60" t="str">
        <f>IF(選手申込!I42="","",選手申込!I42)</f>
        <v/>
      </c>
      <c r="M6" s="60" t="str">
        <f>IF(選手申込!J42="","",選手申込!J42)</f>
        <v/>
      </c>
      <c r="N6" s="60" t="str">
        <f>IF(選手申込!K42="","",選手申込!K42)</f>
        <v/>
      </c>
      <c r="O6" s="60">
        <f t="shared" si="0"/>
        <v>0</v>
      </c>
      <c r="P6" s="61" t="str">
        <f t="shared" si="1"/>
        <v/>
      </c>
      <c r="S6" s="82" t="str">
        <f t="shared" si="2"/>
        <v/>
      </c>
      <c r="T6" s="83" t="str">
        <f t="shared" si="2"/>
        <v/>
      </c>
      <c r="U6" s="84" t="str">
        <f t="shared" si="3"/>
        <v/>
      </c>
      <c r="V6" s="85"/>
      <c r="W6" s="86" t="str">
        <f t="shared" si="6"/>
        <v/>
      </c>
      <c r="X6" s="87"/>
      <c r="Y6" s="88"/>
      <c r="Z6" s="89" t="str">
        <f t="shared" si="7"/>
        <v/>
      </c>
      <c r="AA6" s="90"/>
      <c r="AB6" s="91"/>
      <c r="AC6" s="92" t="str">
        <f t="shared" si="4"/>
        <v/>
      </c>
      <c r="AD6" s="93"/>
      <c r="AE6" s="94"/>
      <c r="AF6" s="95" t="str">
        <f t="shared" si="5"/>
        <v/>
      </c>
      <c r="AG6" s="95"/>
      <c r="AH6" s="96"/>
      <c r="AI6" s="97">
        <f>選手申込!I42</f>
        <v>0</v>
      </c>
      <c r="AJ6" s="98" t="str">
        <f t="shared" si="8"/>
        <v/>
      </c>
      <c r="AK6" s="99" t="str">
        <f t="shared" si="8"/>
        <v/>
      </c>
    </row>
    <row r="7" spans="1:37" ht="26.25" customHeight="1" x14ac:dyDescent="0.7">
      <c r="A7" s="60" t="str">
        <f>IF(選手申込!B43="","",選手申込!B43)</f>
        <v/>
      </c>
      <c r="B7" s="60" t="str">
        <f>IF(選手申込!C43="","",選手申込!C43)</f>
        <v/>
      </c>
      <c r="C7" s="60" t="str">
        <f>IF(選手申込!D43="","",選手申込!D43)</f>
        <v/>
      </c>
      <c r="D7" s="60" t="str">
        <f>IF(選手申込!E43="","",選手申込!E43)</f>
        <v/>
      </c>
      <c r="E7" s="60" t="str">
        <f>IF(選手申込!F43="","",選手申込!F43)</f>
        <v/>
      </c>
      <c r="F7" s="60" t="str">
        <f>IF(選手申込!G43="","",選手申込!G43)</f>
        <v/>
      </c>
      <c r="G7" s="60" t="str">
        <f>IF(選手申込!H43="","",選手申込!H43)</f>
        <v/>
      </c>
      <c r="H7" s="60" t="str">
        <f>IF(選手申込!L43="","",選手申込!L43)</f>
        <v/>
      </c>
      <c r="I7" s="60" t="str">
        <f>IF(H7="","",選手申込!$A$26)</f>
        <v/>
      </c>
      <c r="J7" s="60" t="str">
        <f>IF(I7="","",選手申込!$G$26)</f>
        <v/>
      </c>
      <c r="K7" s="60" t="str">
        <f>IF(J7="","",選手申込!$I$26)</f>
        <v/>
      </c>
      <c r="L7" s="60" t="str">
        <f>IF(選手申込!I43="","",選手申込!I43)</f>
        <v/>
      </c>
      <c r="M7" s="60" t="str">
        <f>IF(選手申込!J43="","",選手申込!J43)</f>
        <v/>
      </c>
      <c r="N7" s="60" t="str">
        <f>IF(選手申込!K43="","",選手申込!K43)</f>
        <v/>
      </c>
      <c r="O7" s="60">
        <f t="shared" si="0"/>
        <v>0</v>
      </c>
      <c r="P7" s="61" t="str">
        <f t="shared" si="1"/>
        <v/>
      </c>
      <c r="S7" s="82" t="str">
        <f t="shared" si="2"/>
        <v/>
      </c>
      <c r="T7" s="83" t="str">
        <f t="shared" si="2"/>
        <v/>
      </c>
      <c r="U7" s="84" t="str">
        <f t="shared" si="3"/>
        <v/>
      </c>
      <c r="V7" s="85"/>
      <c r="W7" s="86" t="str">
        <f t="shared" si="6"/>
        <v/>
      </c>
      <c r="X7" s="87"/>
      <c r="Y7" s="88"/>
      <c r="Z7" s="89" t="str">
        <f t="shared" si="7"/>
        <v/>
      </c>
      <c r="AA7" s="90"/>
      <c r="AB7" s="91"/>
      <c r="AC7" s="92" t="str">
        <f t="shared" si="4"/>
        <v/>
      </c>
      <c r="AD7" s="93"/>
      <c r="AE7" s="94"/>
      <c r="AF7" s="95" t="str">
        <f t="shared" si="5"/>
        <v/>
      </c>
      <c r="AG7" s="95"/>
      <c r="AH7" s="96"/>
      <c r="AI7" s="97">
        <f>選手申込!I43</f>
        <v>0</v>
      </c>
      <c r="AJ7" s="98" t="str">
        <f t="shared" si="8"/>
        <v/>
      </c>
      <c r="AK7" s="99" t="str">
        <f t="shared" si="8"/>
        <v/>
      </c>
    </row>
    <row r="8" spans="1:37" ht="26.25" customHeight="1" x14ac:dyDescent="0.7">
      <c r="A8" s="60" t="str">
        <f>IF(選手申込!B44="","",選手申込!B44)</f>
        <v/>
      </c>
      <c r="B8" s="60" t="str">
        <f>IF(選手申込!C44="","",選手申込!C44)</f>
        <v/>
      </c>
      <c r="C8" s="60" t="str">
        <f>IF(選手申込!D44="","",選手申込!D44)</f>
        <v/>
      </c>
      <c r="D8" s="60" t="str">
        <f>IF(選手申込!E44="","",選手申込!E44)</f>
        <v/>
      </c>
      <c r="E8" s="60" t="str">
        <f>IF(選手申込!F44="","",選手申込!F44)</f>
        <v/>
      </c>
      <c r="F8" s="60" t="str">
        <f>IF(選手申込!G44="","",選手申込!G44)</f>
        <v/>
      </c>
      <c r="G8" s="60" t="str">
        <f>IF(選手申込!H44="","",選手申込!H44)</f>
        <v/>
      </c>
      <c r="H8" s="60" t="str">
        <f>IF(選手申込!L44="","",選手申込!L44)</f>
        <v/>
      </c>
      <c r="I8" s="60" t="str">
        <f>IF(H8="","",選手申込!$A$26)</f>
        <v/>
      </c>
      <c r="J8" s="60" t="str">
        <f>IF(I8="","",選手申込!$G$26)</f>
        <v/>
      </c>
      <c r="K8" s="60" t="str">
        <f>IF(J8="","",選手申込!$I$26)</f>
        <v/>
      </c>
      <c r="L8" s="60" t="str">
        <f>IF(選手申込!I44="","",選手申込!I44)</f>
        <v/>
      </c>
      <c r="M8" s="60" t="str">
        <f>IF(選手申込!J44="","",選手申込!J44)</f>
        <v/>
      </c>
      <c r="N8" s="60" t="str">
        <f>IF(選手申込!K44="","",選手申込!K44)</f>
        <v/>
      </c>
      <c r="O8" s="60">
        <f t="shared" si="0"/>
        <v>0</v>
      </c>
      <c r="P8" s="61" t="str">
        <f t="shared" si="1"/>
        <v/>
      </c>
      <c r="S8" s="82" t="str">
        <f t="shared" si="2"/>
        <v/>
      </c>
      <c r="T8" s="83" t="str">
        <f t="shared" si="2"/>
        <v/>
      </c>
      <c r="U8" s="84" t="str">
        <f t="shared" si="3"/>
        <v/>
      </c>
      <c r="V8" s="85"/>
      <c r="W8" s="86" t="str">
        <f t="shared" si="6"/>
        <v/>
      </c>
      <c r="X8" s="87"/>
      <c r="Y8" s="88"/>
      <c r="Z8" s="89" t="str">
        <f t="shared" si="7"/>
        <v/>
      </c>
      <c r="AA8" s="90"/>
      <c r="AB8" s="91"/>
      <c r="AC8" s="92" t="str">
        <f t="shared" si="4"/>
        <v/>
      </c>
      <c r="AD8" s="93"/>
      <c r="AE8" s="94"/>
      <c r="AF8" s="95" t="str">
        <f t="shared" si="5"/>
        <v/>
      </c>
      <c r="AG8" s="95"/>
      <c r="AH8" s="96"/>
      <c r="AI8" s="97">
        <f>選手申込!I44</f>
        <v>0</v>
      </c>
      <c r="AJ8" s="98" t="str">
        <f t="shared" si="8"/>
        <v/>
      </c>
      <c r="AK8" s="99" t="str">
        <f t="shared" si="8"/>
        <v/>
      </c>
    </row>
    <row r="9" spans="1:37" ht="26.25" customHeight="1" x14ac:dyDescent="0.7">
      <c r="A9" s="60" t="str">
        <f>IF(選手申込!B45="","",選手申込!B45)</f>
        <v/>
      </c>
      <c r="B9" s="60" t="str">
        <f>IF(選手申込!C45="","",選手申込!C45)</f>
        <v/>
      </c>
      <c r="C9" s="60" t="str">
        <f>IF(選手申込!D45="","",選手申込!D45)</f>
        <v/>
      </c>
      <c r="D9" s="60" t="str">
        <f>IF(選手申込!E45="","",選手申込!E45)</f>
        <v/>
      </c>
      <c r="E9" s="60" t="str">
        <f>IF(選手申込!F45="","",選手申込!F45)</f>
        <v/>
      </c>
      <c r="F9" s="60" t="str">
        <f>IF(選手申込!G45="","",選手申込!G45)</f>
        <v/>
      </c>
      <c r="G9" s="60" t="str">
        <f>IF(選手申込!H45="","",選手申込!H45)</f>
        <v/>
      </c>
      <c r="H9" s="60" t="str">
        <f>IF(選手申込!L45="","",選手申込!L45)</f>
        <v/>
      </c>
      <c r="I9" s="60" t="str">
        <f>IF(H9="","",選手申込!$A$26)</f>
        <v/>
      </c>
      <c r="J9" s="60" t="str">
        <f>IF(I9="","",選手申込!$G$26)</f>
        <v/>
      </c>
      <c r="K9" s="60" t="str">
        <f>IF(J9="","",選手申込!$I$26)</f>
        <v/>
      </c>
      <c r="L9" s="60" t="str">
        <f>IF(選手申込!I45="","",選手申込!I45)</f>
        <v/>
      </c>
      <c r="M9" s="60" t="str">
        <f>IF(選手申込!J45="","",選手申込!J45)</f>
        <v/>
      </c>
      <c r="N9" s="60" t="str">
        <f>IF(選手申込!K45="","",選手申込!K45)</f>
        <v/>
      </c>
      <c r="O9" s="60">
        <f t="shared" si="0"/>
        <v>0</v>
      </c>
      <c r="P9" s="61" t="str">
        <f t="shared" si="1"/>
        <v/>
      </c>
      <c r="S9" s="82" t="str">
        <f t="shared" si="2"/>
        <v/>
      </c>
      <c r="T9" s="83" t="str">
        <f t="shared" si="2"/>
        <v/>
      </c>
      <c r="U9" s="84" t="str">
        <f t="shared" si="3"/>
        <v/>
      </c>
      <c r="V9" s="85"/>
      <c r="W9" s="86" t="str">
        <f t="shared" si="6"/>
        <v/>
      </c>
      <c r="X9" s="87"/>
      <c r="Y9" s="88"/>
      <c r="Z9" s="89" t="str">
        <f t="shared" si="7"/>
        <v/>
      </c>
      <c r="AA9" s="90"/>
      <c r="AB9" s="91"/>
      <c r="AC9" s="92" t="str">
        <f t="shared" si="4"/>
        <v/>
      </c>
      <c r="AD9" s="93"/>
      <c r="AE9" s="94"/>
      <c r="AF9" s="95" t="str">
        <f t="shared" si="5"/>
        <v/>
      </c>
      <c r="AG9" s="95"/>
      <c r="AH9" s="96"/>
      <c r="AI9" s="97">
        <f>選手申込!I45</f>
        <v>0</v>
      </c>
      <c r="AJ9" s="98" t="str">
        <f t="shared" si="8"/>
        <v/>
      </c>
      <c r="AK9" s="99" t="str">
        <f t="shared" si="8"/>
        <v/>
      </c>
    </row>
    <row r="10" spans="1:37" ht="26.25" customHeight="1" x14ac:dyDescent="0.7">
      <c r="A10" s="60" t="str">
        <f>IF(選手申込!B46="","",選手申込!B46)</f>
        <v/>
      </c>
      <c r="B10" s="60" t="str">
        <f>IF(選手申込!C46="","",選手申込!C46)</f>
        <v/>
      </c>
      <c r="C10" s="60" t="str">
        <f>IF(選手申込!D46="","",選手申込!D46)</f>
        <v/>
      </c>
      <c r="D10" s="60" t="str">
        <f>IF(選手申込!E46="","",選手申込!E46)</f>
        <v/>
      </c>
      <c r="E10" s="60" t="str">
        <f>IF(選手申込!F46="","",選手申込!F46)</f>
        <v/>
      </c>
      <c r="F10" s="60" t="str">
        <f>IF(選手申込!G46="","",選手申込!G46)</f>
        <v/>
      </c>
      <c r="G10" s="60" t="str">
        <f>IF(選手申込!H46="","",選手申込!H46)</f>
        <v/>
      </c>
      <c r="H10" s="60" t="str">
        <f>IF(選手申込!L46="","",選手申込!L46)</f>
        <v/>
      </c>
      <c r="I10" s="60" t="str">
        <f>IF(H10="","",選手申込!$A$26)</f>
        <v/>
      </c>
      <c r="J10" s="60" t="str">
        <f>IF(I10="","",選手申込!$G$26)</f>
        <v/>
      </c>
      <c r="K10" s="60" t="str">
        <f>IF(J10="","",選手申込!$I$26)</f>
        <v/>
      </c>
      <c r="L10" s="60" t="str">
        <f>IF(選手申込!I46="","",選手申込!I46)</f>
        <v/>
      </c>
      <c r="M10" s="60" t="str">
        <f>IF(選手申込!J46="","",選手申込!J46)</f>
        <v/>
      </c>
      <c r="N10" s="60" t="str">
        <f>IF(選手申込!K46="","",選手申込!K46)</f>
        <v/>
      </c>
      <c r="O10" s="60">
        <f t="shared" si="0"/>
        <v>0</v>
      </c>
      <c r="P10" s="61" t="str">
        <f t="shared" si="1"/>
        <v/>
      </c>
      <c r="S10" s="82" t="str">
        <f t="shared" si="2"/>
        <v/>
      </c>
      <c r="T10" s="83" t="str">
        <f t="shared" si="2"/>
        <v/>
      </c>
      <c r="U10" s="84" t="str">
        <f t="shared" si="3"/>
        <v/>
      </c>
      <c r="V10" s="85"/>
      <c r="W10" s="86" t="str">
        <f t="shared" si="6"/>
        <v/>
      </c>
      <c r="X10" s="87"/>
      <c r="Y10" s="88"/>
      <c r="Z10" s="89" t="str">
        <f t="shared" si="7"/>
        <v/>
      </c>
      <c r="AA10" s="90"/>
      <c r="AB10" s="91"/>
      <c r="AC10" s="92" t="str">
        <f t="shared" si="4"/>
        <v/>
      </c>
      <c r="AD10" s="93"/>
      <c r="AE10" s="94"/>
      <c r="AF10" s="95" t="str">
        <f t="shared" si="5"/>
        <v/>
      </c>
      <c r="AG10" s="95"/>
      <c r="AH10" s="96"/>
      <c r="AI10" s="97">
        <f>選手申込!I46</f>
        <v>0</v>
      </c>
      <c r="AJ10" s="98" t="str">
        <f t="shared" si="8"/>
        <v/>
      </c>
      <c r="AK10" s="99" t="str">
        <f t="shared" si="8"/>
        <v/>
      </c>
    </row>
    <row r="11" spans="1:37" ht="26.25" customHeight="1" x14ac:dyDescent="0.7">
      <c r="A11" s="60" t="str">
        <f>IF(選手申込!B47="","",選手申込!B47)</f>
        <v/>
      </c>
      <c r="B11" s="60" t="str">
        <f>IF(選手申込!C47="","",選手申込!C47)</f>
        <v/>
      </c>
      <c r="C11" s="60" t="str">
        <f>IF(選手申込!D47="","",選手申込!D47)</f>
        <v/>
      </c>
      <c r="D11" s="60" t="str">
        <f>IF(選手申込!E47="","",選手申込!E47)</f>
        <v/>
      </c>
      <c r="E11" s="60" t="str">
        <f>IF(選手申込!F47="","",選手申込!F47)</f>
        <v/>
      </c>
      <c r="F11" s="60" t="str">
        <f>IF(選手申込!G47="","",選手申込!G47)</f>
        <v/>
      </c>
      <c r="G11" s="60" t="str">
        <f>IF(選手申込!H47="","",選手申込!H47)</f>
        <v/>
      </c>
      <c r="H11" s="60" t="str">
        <f>IF(選手申込!L47="","",選手申込!L47)</f>
        <v/>
      </c>
      <c r="I11" s="60" t="str">
        <f>IF(H11="","",選手申込!$A$26)</f>
        <v/>
      </c>
      <c r="J11" s="60" t="str">
        <f>IF(I11="","",選手申込!$G$26)</f>
        <v/>
      </c>
      <c r="K11" s="60" t="str">
        <f>IF(J11="","",選手申込!$I$26)</f>
        <v/>
      </c>
      <c r="L11" s="60" t="str">
        <f>IF(選手申込!I47="","",選手申込!I47)</f>
        <v/>
      </c>
      <c r="M11" s="60" t="str">
        <f>IF(選手申込!J47="","",選手申込!J47)</f>
        <v/>
      </c>
      <c r="N11" s="60" t="str">
        <f>IF(選手申込!K47="","",選手申込!K47)</f>
        <v/>
      </c>
      <c r="O11" s="60">
        <f t="shared" si="0"/>
        <v>0</v>
      </c>
      <c r="P11" s="61" t="str">
        <f t="shared" si="1"/>
        <v/>
      </c>
      <c r="S11" s="82" t="str">
        <f t="shared" si="2"/>
        <v/>
      </c>
      <c r="T11" s="83" t="str">
        <f t="shared" si="2"/>
        <v/>
      </c>
      <c r="U11" s="84" t="str">
        <f t="shared" si="3"/>
        <v/>
      </c>
      <c r="V11" s="85"/>
      <c r="W11" s="86" t="str">
        <f t="shared" si="6"/>
        <v/>
      </c>
      <c r="X11" s="87"/>
      <c r="Y11" s="88"/>
      <c r="Z11" s="89" t="str">
        <f t="shared" si="7"/>
        <v/>
      </c>
      <c r="AA11" s="90"/>
      <c r="AB11" s="91"/>
      <c r="AC11" s="92" t="str">
        <f t="shared" si="4"/>
        <v/>
      </c>
      <c r="AD11" s="93"/>
      <c r="AE11" s="94"/>
      <c r="AF11" s="95" t="str">
        <f t="shared" si="5"/>
        <v/>
      </c>
      <c r="AG11" s="95"/>
      <c r="AH11" s="96"/>
      <c r="AI11" s="97">
        <f>選手申込!I47</f>
        <v>0</v>
      </c>
      <c r="AJ11" s="98" t="str">
        <f t="shared" si="8"/>
        <v/>
      </c>
      <c r="AK11" s="99" t="str">
        <f t="shared" si="8"/>
        <v/>
      </c>
    </row>
    <row r="12" spans="1:37" ht="26.25" customHeight="1" x14ac:dyDescent="0.7">
      <c r="A12" s="60" t="str">
        <f>IF(選手申込!B48="","",選手申込!B48)</f>
        <v/>
      </c>
      <c r="B12" s="60" t="str">
        <f>IF(選手申込!C48="","",選手申込!C48)</f>
        <v/>
      </c>
      <c r="C12" s="60" t="str">
        <f>IF(選手申込!D48="","",選手申込!D48)</f>
        <v/>
      </c>
      <c r="D12" s="60" t="str">
        <f>IF(選手申込!E48="","",選手申込!E48)</f>
        <v/>
      </c>
      <c r="E12" s="60" t="str">
        <f>IF(選手申込!F48="","",選手申込!F48)</f>
        <v/>
      </c>
      <c r="F12" s="60" t="str">
        <f>IF(選手申込!G48="","",選手申込!G48)</f>
        <v/>
      </c>
      <c r="G12" s="60" t="str">
        <f>IF(選手申込!H48="","",選手申込!H48)</f>
        <v/>
      </c>
      <c r="H12" s="60" t="str">
        <f>IF(選手申込!L48="","",選手申込!L48)</f>
        <v/>
      </c>
      <c r="I12" s="60" t="str">
        <f>IF(H12="","",選手申込!$A$26)</f>
        <v/>
      </c>
      <c r="J12" s="60" t="str">
        <f>IF(I12="","",選手申込!$G$26)</f>
        <v/>
      </c>
      <c r="K12" s="60" t="str">
        <f>IF(J12="","",選手申込!$I$26)</f>
        <v/>
      </c>
      <c r="L12" s="60" t="str">
        <f>IF(選手申込!I48="","",選手申込!I48)</f>
        <v/>
      </c>
      <c r="M12" s="60" t="str">
        <f>IF(選手申込!J48="","",選手申込!J48)</f>
        <v/>
      </c>
      <c r="N12" s="60" t="str">
        <f>IF(選手申込!K48="","",選手申込!K48)</f>
        <v/>
      </c>
      <c r="O12" s="60">
        <f t="shared" si="0"/>
        <v>0</v>
      </c>
      <c r="P12" s="61" t="str">
        <f t="shared" si="1"/>
        <v/>
      </c>
      <c r="S12" s="82" t="str">
        <f t="shared" si="2"/>
        <v/>
      </c>
      <c r="T12" s="83" t="str">
        <f t="shared" si="2"/>
        <v/>
      </c>
      <c r="U12" s="84" t="str">
        <f t="shared" si="3"/>
        <v/>
      </c>
      <c r="V12" s="85"/>
      <c r="W12" s="86" t="str">
        <f t="shared" si="6"/>
        <v/>
      </c>
      <c r="X12" s="87"/>
      <c r="Y12" s="88"/>
      <c r="Z12" s="89" t="str">
        <f t="shared" si="7"/>
        <v/>
      </c>
      <c r="AA12" s="90"/>
      <c r="AB12" s="91"/>
      <c r="AC12" s="92" t="str">
        <f t="shared" si="4"/>
        <v/>
      </c>
      <c r="AD12" s="93"/>
      <c r="AE12" s="94"/>
      <c r="AF12" s="95" t="str">
        <f t="shared" si="5"/>
        <v/>
      </c>
      <c r="AG12" s="95"/>
      <c r="AH12" s="96"/>
      <c r="AI12" s="97">
        <f>選手申込!I48</f>
        <v>0</v>
      </c>
      <c r="AJ12" s="98" t="str">
        <f t="shared" si="8"/>
        <v/>
      </c>
      <c r="AK12" s="99" t="str">
        <f t="shared" si="8"/>
        <v/>
      </c>
    </row>
    <row r="13" spans="1:37" ht="26.25" customHeight="1" x14ac:dyDescent="0.7">
      <c r="A13" s="60" t="str">
        <f>IF(選手申込!B49="","",選手申込!B49)</f>
        <v/>
      </c>
      <c r="B13" s="60" t="str">
        <f>IF(選手申込!C49="","",選手申込!C49)</f>
        <v/>
      </c>
      <c r="C13" s="60" t="str">
        <f>IF(選手申込!D49="","",選手申込!D49)</f>
        <v/>
      </c>
      <c r="D13" s="60" t="str">
        <f>IF(選手申込!E49="","",選手申込!E49)</f>
        <v/>
      </c>
      <c r="E13" s="60" t="str">
        <f>IF(選手申込!F49="","",選手申込!F49)</f>
        <v/>
      </c>
      <c r="F13" s="60" t="str">
        <f>IF(選手申込!G49="","",選手申込!G49)</f>
        <v/>
      </c>
      <c r="G13" s="60" t="str">
        <f>IF(選手申込!H49="","",選手申込!H49)</f>
        <v/>
      </c>
      <c r="H13" s="60" t="str">
        <f>IF(選手申込!L49="","",選手申込!L49)</f>
        <v/>
      </c>
      <c r="I13" s="60" t="str">
        <f>IF(H13="","",選手申込!$A$26)</f>
        <v/>
      </c>
      <c r="J13" s="60" t="str">
        <f>IF(I13="","",選手申込!$G$26)</f>
        <v/>
      </c>
      <c r="K13" s="60" t="str">
        <f>IF(J13="","",選手申込!$I$26)</f>
        <v/>
      </c>
      <c r="L13" s="60" t="str">
        <f>IF(選手申込!I49="","",選手申込!I49)</f>
        <v/>
      </c>
      <c r="M13" s="60" t="str">
        <f>IF(選手申込!J49="","",選手申込!J49)</f>
        <v/>
      </c>
      <c r="N13" s="60" t="str">
        <f>IF(選手申込!K49="","",選手申込!K49)</f>
        <v/>
      </c>
      <c r="O13" s="60">
        <f t="shared" si="0"/>
        <v>0</v>
      </c>
      <c r="P13" s="61" t="str">
        <f t="shared" si="1"/>
        <v/>
      </c>
      <c r="S13" s="82" t="str">
        <f t="shared" si="2"/>
        <v/>
      </c>
      <c r="T13" s="83" t="str">
        <f t="shared" si="2"/>
        <v/>
      </c>
      <c r="U13" s="84" t="str">
        <f t="shared" si="3"/>
        <v/>
      </c>
      <c r="V13" s="85"/>
      <c r="W13" s="86" t="str">
        <f t="shared" si="6"/>
        <v/>
      </c>
      <c r="X13" s="87"/>
      <c r="Y13" s="88"/>
      <c r="Z13" s="89" t="str">
        <f t="shared" si="7"/>
        <v/>
      </c>
      <c r="AA13" s="90"/>
      <c r="AB13" s="91"/>
      <c r="AC13" s="92" t="str">
        <f t="shared" si="4"/>
        <v/>
      </c>
      <c r="AD13" s="93"/>
      <c r="AE13" s="94"/>
      <c r="AF13" s="95" t="str">
        <f t="shared" si="5"/>
        <v/>
      </c>
      <c r="AG13" s="95"/>
      <c r="AH13" s="96"/>
      <c r="AI13" s="97">
        <f>選手申込!I49</f>
        <v>0</v>
      </c>
      <c r="AJ13" s="98" t="str">
        <f t="shared" si="8"/>
        <v/>
      </c>
      <c r="AK13" s="99" t="str">
        <f t="shared" si="8"/>
        <v/>
      </c>
    </row>
    <row r="14" spans="1:37" ht="26.25" customHeight="1" x14ac:dyDescent="0.7">
      <c r="A14" s="60" t="str">
        <f>IF(選手申込!B50="","",選手申込!B50)</f>
        <v/>
      </c>
      <c r="B14" s="60" t="str">
        <f>IF(選手申込!C50="","",選手申込!C50)</f>
        <v/>
      </c>
      <c r="C14" s="60" t="str">
        <f>IF(選手申込!D50="","",選手申込!D50)</f>
        <v/>
      </c>
      <c r="D14" s="60" t="str">
        <f>IF(選手申込!E50="","",選手申込!E50)</f>
        <v/>
      </c>
      <c r="E14" s="60" t="str">
        <f>IF(選手申込!F50="","",選手申込!F50)</f>
        <v/>
      </c>
      <c r="F14" s="60" t="str">
        <f>IF(選手申込!G50="","",選手申込!G50)</f>
        <v/>
      </c>
      <c r="G14" s="60" t="str">
        <f>IF(選手申込!H50="","",選手申込!H50)</f>
        <v/>
      </c>
      <c r="H14" s="60" t="str">
        <f>IF(選手申込!L50="","",選手申込!L50)</f>
        <v/>
      </c>
      <c r="I14" s="60" t="str">
        <f>IF(H14="","",選手申込!$A$26)</f>
        <v/>
      </c>
      <c r="J14" s="60" t="str">
        <f>IF(I14="","",選手申込!$G$26)</f>
        <v/>
      </c>
      <c r="K14" s="60" t="str">
        <f>IF(J14="","",選手申込!$I$26)</f>
        <v/>
      </c>
      <c r="L14" s="60" t="str">
        <f>IF(選手申込!I50="","",選手申込!I50)</f>
        <v/>
      </c>
      <c r="M14" s="60" t="str">
        <f>IF(選手申込!J50="","",選手申込!J50)</f>
        <v/>
      </c>
      <c r="N14" s="60" t="str">
        <f>IF(選手申込!K50="","",選手申込!K50)</f>
        <v/>
      </c>
      <c r="O14" s="60">
        <f t="shared" si="0"/>
        <v>0</v>
      </c>
      <c r="P14" s="61" t="str">
        <f t="shared" si="1"/>
        <v/>
      </c>
      <c r="S14" s="82" t="str">
        <f t="shared" si="2"/>
        <v/>
      </c>
      <c r="T14" s="83" t="str">
        <f t="shared" si="2"/>
        <v/>
      </c>
      <c r="U14" s="84" t="str">
        <f t="shared" si="3"/>
        <v/>
      </c>
      <c r="V14" s="85"/>
      <c r="W14" s="86" t="str">
        <f t="shared" si="6"/>
        <v/>
      </c>
      <c r="X14" s="87"/>
      <c r="Y14" s="88"/>
      <c r="Z14" s="89" t="str">
        <f t="shared" si="7"/>
        <v/>
      </c>
      <c r="AA14" s="90"/>
      <c r="AB14" s="91"/>
      <c r="AC14" s="92" t="str">
        <f t="shared" si="4"/>
        <v/>
      </c>
      <c r="AD14" s="93"/>
      <c r="AE14" s="94"/>
      <c r="AF14" s="95" t="str">
        <f t="shared" si="5"/>
        <v/>
      </c>
      <c r="AG14" s="95"/>
      <c r="AH14" s="96"/>
      <c r="AI14" s="97">
        <f>選手申込!I50</f>
        <v>0</v>
      </c>
      <c r="AJ14" s="98" t="str">
        <f t="shared" si="8"/>
        <v/>
      </c>
      <c r="AK14" s="99" t="str">
        <f t="shared" si="8"/>
        <v/>
      </c>
    </row>
    <row r="15" spans="1:37" ht="26.25" customHeight="1" x14ac:dyDescent="0.7">
      <c r="A15" s="60" t="str">
        <f>IF(選手申込!B51="","",選手申込!B51)</f>
        <v/>
      </c>
      <c r="B15" s="60" t="str">
        <f>IF(選手申込!C51="","",選手申込!C51)</f>
        <v/>
      </c>
      <c r="C15" s="60" t="str">
        <f>IF(選手申込!D51="","",選手申込!D51)</f>
        <v/>
      </c>
      <c r="D15" s="60" t="str">
        <f>IF(選手申込!E51="","",選手申込!E51)</f>
        <v/>
      </c>
      <c r="E15" s="60" t="str">
        <f>IF(選手申込!F51="","",選手申込!F51)</f>
        <v/>
      </c>
      <c r="F15" s="60" t="str">
        <f>IF(選手申込!G51="","",選手申込!G51)</f>
        <v/>
      </c>
      <c r="G15" s="60" t="str">
        <f>IF(選手申込!H51="","",選手申込!H51)</f>
        <v/>
      </c>
      <c r="H15" s="60" t="str">
        <f>IF(選手申込!L51="","",選手申込!L51)</f>
        <v/>
      </c>
      <c r="I15" s="60" t="str">
        <f>IF(H15="","",選手申込!$A$26)</f>
        <v/>
      </c>
      <c r="J15" s="60" t="str">
        <f>IF(I15="","",選手申込!$G$26)</f>
        <v/>
      </c>
      <c r="K15" s="60" t="str">
        <f>IF(J15="","",選手申込!$I$26)</f>
        <v/>
      </c>
      <c r="L15" s="60" t="str">
        <f>IF(選手申込!I51="","",選手申込!I51)</f>
        <v/>
      </c>
      <c r="M15" s="60" t="str">
        <f>IF(選手申込!J51="","",選手申込!J51)</f>
        <v/>
      </c>
      <c r="N15" s="60" t="str">
        <f>IF(選手申込!K51="","",選手申込!K51)</f>
        <v/>
      </c>
      <c r="O15" s="60">
        <f t="shared" si="0"/>
        <v>0</v>
      </c>
      <c r="P15" s="61" t="str">
        <f t="shared" si="1"/>
        <v/>
      </c>
      <c r="S15" s="82" t="str">
        <f t="shared" si="2"/>
        <v/>
      </c>
      <c r="T15" s="83" t="str">
        <f t="shared" si="2"/>
        <v/>
      </c>
      <c r="U15" s="84" t="str">
        <f t="shared" si="3"/>
        <v/>
      </c>
      <c r="V15" s="85"/>
      <c r="W15" s="86" t="str">
        <f t="shared" si="6"/>
        <v/>
      </c>
      <c r="X15" s="87"/>
      <c r="Y15" s="88"/>
      <c r="Z15" s="89" t="str">
        <f t="shared" si="7"/>
        <v/>
      </c>
      <c r="AA15" s="90"/>
      <c r="AB15" s="91"/>
      <c r="AC15" s="92" t="str">
        <f t="shared" si="4"/>
        <v/>
      </c>
      <c r="AD15" s="93"/>
      <c r="AE15" s="94"/>
      <c r="AF15" s="95" t="str">
        <f t="shared" si="5"/>
        <v/>
      </c>
      <c r="AG15" s="95"/>
      <c r="AH15" s="96"/>
      <c r="AI15" s="97">
        <f>選手申込!I51</f>
        <v>0</v>
      </c>
      <c r="AJ15" s="98" t="str">
        <f t="shared" si="8"/>
        <v/>
      </c>
      <c r="AK15" s="99" t="str">
        <f t="shared" si="8"/>
        <v/>
      </c>
    </row>
    <row r="16" spans="1:37" ht="26.25" customHeight="1" x14ac:dyDescent="0.7">
      <c r="A16" s="60" t="str">
        <f>IF(選手申込!B52="","",選手申込!B52)</f>
        <v/>
      </c>
      <c r="B16" s="60" t="str">
        <f>IF(選手申込!C52="","",選手申込!C52)</f>
        <v/>
      </c>
      <c r="C16" s="60" t="str">
        <f>IF(選手申込!D52="","",選手申込!D52)</f>
        <v/>
      </c>
      <c r="D16" s="60" t="str">
        <f>IF(選手申込!E52="","",選手申込!E52)</f>
        <v/>
      </c>
      <c r="E16" s="60" t="str">
        <f>IF(選手申込!F52="","",選手申込!F52)</f>
        <v/>
      </c>
      <c r="F16" s="60" t="str">
        <f>IF(選手申込!G52="","",選手申込!G52)</f>
        <v/>
      </c>
      <c r="G16" s="60" t="str">
        <f>IF(選手申込!H52="","",選手申込!H52)</f>
        <v/>
      </c>
      <c r="H16" s="60" t="str">
        <f>IF(選手申込!L52="","",選手申込!L52)</f>
        <v/>
      </c>
      <c r="I16" s="60" t="str">
        <f>IF(H16="","",選手申込!$A$26)</f>
        <v/>
      </c>
      <c r="J16" s="60" t="str">
        <f>IF(I16="","",選手申込!$G$26)</f>
        <v/>
      </c>
      <c r="K16" s="60" t="str">
        <f>IF(J16="","",選手申込!$I$26)</f>
        <v/>
      </c>
      <c r="L16" s="60" t="str">
        <f>IF(選手申込!I52="","",選手申込!I52)</f>
        <v/>
      </c>
      <c r="M16" s="60" t="str">
        <f>IF(選手申込!J52="","",選手申込!J52)</f>
        <v/>
      </c>
      <c r="N16" s="60" t="str">
        <f>IF(選手申込!K52="","",選手申込!K52)</f>
        <v/>
      </c>
      <c r="O16" s="60">
        <f t="shared" si="0"/>
        <v>0</v>
      </c>
      <c r="P16" s="61" t="str">
        <f t="shared" si="1"/>
        <v/>
      </c>
      <c r="S16" s="82" t="str">
        <f t="shared" si="2"/>
        <v/>
      </c>
      <c r="T16" s="83" t="str">
        <f t="shared" si="2"/>
        <v/>
      </c>
      <c r="U16" s="84" t="str">
        <f t="shared" si="3"/>
        <v/>
      </c>
      <c r="V16" s="85"/>
      <c r="W16" s="86" t="str">
        <f t="shared" si="6"/>
        <v/>
      </c>
      <c r="X16" s="87"/>
      <c r="Y16" s="88"/>
      <c r="Z16" s="89" t="str">
        <f t="shared" si="7"/>
        <v/>
      </c>
      <c r="AA16" s="90"/>
      <c r="AB16" s="91"/>
      <c r="AC16" s="92" t="str">
        <f t="shared" si="4"/>
        <v/>
      </c>
      <c r="AD16" s="93"/>
      <c r="AE16" s="94"/>
      <c r="AF16" s="95" t="str">
        <f t="shared" si="5"/>
        <v/>
      </c>
      <c r="AG16" s="95"/>
      <c r="AH16" s="96"/>
      <c r="AI16" s="97">
        <f>選手申込!I52</f>
        <v>0</v>
      </c>
      <c r="AJ16" s="98" t="str">
        <f t="shared" si="8"/>
        <v/>
      </c>
      <c r="AK16" s="99" t="str">
        <f t="shared" si="8"/>
        <v/>
      </c>
    </row>
    <row r="17" spans="1:37" ht="26.25" customHeight="1" x14ac:dyDescent="0.7">
      <c r="A17" s="60" t="str">
        <f>IF(選手申込!B53="","",選手申込!B53)</f>
        <v/>
      </c>
      <c r="B17" s="60" t="str">
        <f>IF(選手申込!C53="","",選手申込!C53)</f>
        <v/>
      </c>
      <c r="C17" s="60" t="str">
        <f>IF(選手申込!D53="","",選手申込!D53)</f>
        <v/>
      </c>
      <c r="D17" s="60" t="str">
        <f>IF(選手申込!E53="","",選手申込!E53)</f>
        <v/>
      </c>
      <c r="E17" s="60" t="str">
        <f>IF(選手申込!F53="","",選手申込!F53)</f>
        <v/>
      </c>
      <c r="F17" s="60" t="str">
        <f>IF(選手申込!G53="","",選手申込!G53)</f>
        <v/>
      </c>
      <c r="G17" s="60" t="str">
        <f>IF(選手申込!H53="","",選手申込!H53)</f>
        <v/>
      </c>
      <c r="H17" s="60" t="str">
        <f>IF(選手申込!L53="","",選手申込!L53)</f>
        <v/>
      </c>
      <c r="I17" s="60" t="str">
        <f>IF(H17="","",選手申込!$A$26)</f>
        <v/>
      </c>
      <c r="J17" s="60" t="str">
        <f>IF(I17="","",選手申込!$G$26)</f>
        <v/>
      </c>
      <c r="K17" s="60" t="str">
        <f>IF(J17="","",選手申込!$I$26)</f>
        <v/>
      </c>
      <c r="L17" s="60" t="str">
        <f>IF(選手申込!I53="","",選手申込!I53)</f>
        <v/>
      </c>
      <c r="M17" s="60" t="str">
        <f>IF(選手申込!J53="","",選手申込!J53)</f>
        <v/>
      </c>
      <c r="N17" s="60" t="str">
        <f>IF(選手申込!K53="","",選手申込!K53)</f>
        <v/>
      </c>
      <c r="O17" s="60">
        <f t="shared" si="0"/>
        <v>0</v>
      </c>
      <c r="P17" s="61" t="str">
        <f t="shared" si="1"/>
        <v/>
      </c>
      <c r="S17" s="82" t="str">
        <f t="shared" si="2"/>
        <v/>
      </c>
      <c r="T17" s="83" t="str">
        <f t="shared" si="2"/>
        <v/>
      </c>
      <c r="U17" s="84" t="str">
        <f t="shared" si="3"/>
        <v/>
      </c>
      <c r="V17" s="85"/>
      <c r="W17" s="86" t="str">
        <f t="shared" si="6"/>
        <v/>
      </c>
      <c r="X17" s="87"/>
      <c r="Y17" s="88"/>
      <c r="Z17" s="89" t="str">
        <f t="shared" si="7"/>
        <v/>
      </c>
      <c r="AA17" s="90"/>
      <c r="AB17" s="91"/>
      <c r="AC17" s="92" t="str">
        <f t="shared" si="4"/>
        <v/>
      </c>
      <c r="AD17" s="93"/>
      <c r="AE17" s="94"/>
      <c r="AF17" s="95" t="str">
        <f t="shared" si="5"/>
        <v/>
      </c>
      <c r="AG17" s="95"/>
      <c r="AH17" s="96"/>
      <c r="AI17" s="97">
        <f>選手申込!I53</f>
        <v>0</v>
      </c>
      <c r="AJ17" s="98" t="str">
        <f t="shared" si="8"/>
        <v/>
      </c>
      <c r="AK17" s="99" t="str">
        <f t="shared" si="8"/>
        <v/>
      </c>
    </row>
    <row r="18" spans="1:37" ht="26.25" customHeight="1" x14ac:dyDescent="0.7">
      <c r="A18" s="60" t="str">
        <f>IF(選手申込!B54="","",選手申込!B54)</f>
        <v/>
      </c>
      <c r="B18" s="60" t="str">
        <f>IF(選手申込!C54="","",選手申込!C54)</f>
        <v/>
      </c>
      <c r="C18" s="60" t="str">
        <f>IF(選手申込!D54="","",選手申込!D54)</f>
        <v/>
      </c>
      <c r="D18" s="60" t="str">
        <f>IF(選手申込!E54="","",選手申込!E54)</f>
        <v/>
      </c>
      <c r="E18" s="60" t="str">
        <f>IF(選手申込!F54="","",選手申込!F54)</f>
        <v/>
      </c>
      <c r="F18" s="60" t="str">
        <f>IF(選手申込!G54="","",選手申込!G54)</f>
        <v/>
      </c>
      <c r="G18" s="60" t="str">
        <f>IF(選手申込!H54="","",選手申込!H54)</f>
        <v/>
      </c>
      <c r="H18" s="60" t="str">
        <f>IF(選手申込!L54="","",選手申込!L54)</f>
        <v/>
      </c>
      <c r="I18" s="60" t="str">
        <f>IF(H18="","",選手申込!$A$26)</f>
        <v/>
      </c>
      <c r="J18" s="60" t="str">
        <f>IF(I18="","",選手申込!$G$26)</f>
        <v/>
      </c>
      <c r="K18" s="60" t="str">
        <f>IF(J18="","",選手申込!$I$26)</f>
        <v/>
      </c>
      <c r="L18" s="60" t="str">
        <f>IF(選手申込!I54="","",選手申込!I54)</f>
        <v/>
      </c>
      <c r="M18" s="60" t="str">
        <f>IF(選手申込!J54="","",選手申込!J54)</f>
        <v/>
      </c>
      <c r="N18" s="60" t="str">
        <f>IF(選手申込!K54="","",選手申込!K54)</f>
        <v/>
      </c>
      <c r="O18" s="60">
        <f t="shared" si="0"/>
        <v>0</v>
      </c>
      <c r="P18" s="61" t="str">
        <f t="shared" si="1"/>
        <v/>
      </c>
      <c r="S18" s="82" t="str">
        <f t="shared" si="2"/>
        <v/>
      </c>
      <c r="T18" s="83" t="str">
        <f t="shared" si="2"/>
        <v/>
      </c>
      <c r="U18" s="84" t="str">
        <f t="shared" si="3"/>
        <v/>
      </c>
      <c r="V18" s="85"/>
      <c r="W18" s="86" t="str">
        <f t="shared" si="6"/>
        <v/>
      </c>
      <c r="X18" s="87"/>
      <c r="Y18" s="88"/>
      <c r="Z18" s="89" t="str">
        <f t="shared" si="7"/>
        <v/>
      </c>
      <c r="AA18" s="90"/>
      <c r="AB18" s="91"/>
      <c r="AC18" s="92" t="str">
        <f t="shared" si="4"/>
        <v/>
      </c>
      <c r="AD18" s="93"/>
      <c r="AE18" s="94"/>
      <c r="AF18" s="95" t="str">
        <f t="shared" si="5"/>
        <v/>
      </c>
      <c r="AG18" s="95"/>
      <c r="AH18" s="96"/>
      <c r="AI18" s="97">
        <f>選手申込!I54</f>
        <v>0</v>
      </c>
      <c r="AJ18" s="98" t="str">
        <f t="shared" si="8"/>
        <v/>
      </c>
      <c r="AK18" s="99" t="str">
        <f t="shared" si="8"/>
        <v/>
      </c>
    </row>
    <row r="19" spans="1:37" ht="26.25" customHeight="1" x14ac:dyDescent="0.7">
      <c r="A19" s="60" t="str">
        <f>IF(選手申込!B55="","",選手申込!B55)</f>
        <v/>
      </c>
      <c r="B19" s="60" t="str">
        <f>IF(選手申込!C55="","",選手申込!C55)</f>
        <v/>
      </c>
      <c r="C19" s="60" t="str">
        <f>IF(選手申込!D55="","",選手申込!D55)</f>
        <v/>
      </c>
      <c r="D19" s="60" t="str">
        <f>IF(選手申込!E55="","",選手申込!E55)</f>
        <v/>
      </c>
      <c r="E19" s="60" t="str">
        <f>IF(選手申込!F55="","",選手申込!F55)</f>
        <v/>
      </c>
      <c r="F19" s="60" t="str">
        <f>IF(選手申込!G55="","",選手申込!G55)</f>
        <v/>
      </c>
      <c r="G19" s="60" t="str">
        <f>IF(選手申込!H55="","",選手申込!H55)</f>
        <v/>
      </c>
      <c r="H19" s="60" t="str">
        <f>IF(選手申込!L55="","",選手申込!L55)</f>
        <v/>
      </c>
      <c r="I19" s="60" t="str">
        <f>IF(H19="","",選手申込!$A$26)</f>
        <v/>
      </c>
      <c r="J19" s="60" t="str">
        <f>IF(I19="","",選手申込!$G$26)</f>
        <v/>
      </c>
      <c r="K19" s="60" t="str">
        <f>IF(J19="","",選手申込!$I$26)</f>
        <v/>
      </c>
      <c r="L19" s="60" t="str">
        <f>IF(選手申込!I55="","",選手申込!I55)</f>
        <v/>
      </c>
      <c r="M19" s="60" t="str">
        <f>IF(選手申込!J55="","",選手申込!J55)</f>
        <v/>
      </c>
      <c r="N19" s="60" t="str">
        <f>IF(選手申込!K55="","",選手申込!K55)</f>
        <v/>
      </c>
      <c r="O19" s="60">
        <f t="shared" si="0"/>
        <v>0</v>
      </c>
      <c r="P19" s="61" t="str">
        <f t="shared" si="1"/>
        <v/>
      </c>
      <c r="S19" s="82" t="str">
        <f t="shared" ref="S19:T82" si="9">A19</f>
        <v/>
      </c>
      <c r="T19" s="83" t="str">
        <f t="shared" si="9"/>
        <v/>
      </c>
      <c r="U19" s="84" t="str">
        <f t="shared" si="3"/>
        <v/>
      </c>
      <c r="V19" s="85"/>
      <c r="W19" s="86" t="str">
        <f t="shared" si="6"/>
        <v/>
      </c>
      <c r="X19" s="87"/>
      <c r="Y19" s="88"/>
      <c r="Z19" s="89" t="str">
        <f t="shared" si="7"/>
        <v/>
      </c>
      <c r="AA19" s="90"/>
      <c r="AB19" s="91"/>
      <c r="AC19" s="92" t="str">
        <f t="shared" si="4"/>
        <v/>
      </c>
      <c r="AD19" s="93"/>
      <c r="AE19" s="94"/>
      <c r="AF19" s="95" t="str">
        <f t="shared" si="5"/>
        <v/>
      </c>
      <c r="AG19" s="95"/>
      <c r="AH19" s="96"/>
      <c r="AI19" s="97">
        <f>選手申込!I55</f>
        <v>0</v>
      </c>
      <c r="AJ19" s="98" t="str">
        <f t="shared" si="8"/>
        <v/>
      </c>
      <c r="AK19" s="99" t="str">
        <f t="shared" si="8"/>
        <v/>
      </c>
    </row>
    <row r="20" spans="1:37" ht="26.25" customHeight="1" x14ac:dyDescent="0.7">
      <c r="A20" s="60" t="str">
        <f>IF(選手申込!B56="","",選手申込!B56)</f>
        <v/>
      </c>
      <c r="B20" s="60" t="str">
        <f>IF(選手申込!C56="","",選手申込!C56)</f>
        <v/>
      </c>
      <c r="C20" s="60" t="str">
        <f>IF(選手申込!D56="","",選手申込!D56)</f>
        <v/>
      </c>
      <c r="D20" s="60" t="str">
        <f>IF(選手申込!E56="","",選手申込!E56)</f>
        <v/>
      </c>
      <c r="E20" s="60" t="str">
        <f>IF(選手申込!F56="","",選手申込!F56)</f>
        <v/>
      </c>
      <c r="F20" s="60" t="str">
        <f>IF(選手申込!G56="","",選手申込!G56)</f>
        <v/>
      </c>
      <c r="G20" s="60" t="str">
        <f>IF(選手申込!H56="","",選手申込!H56)</f>
        <v/>
      </c>
      <c r="H20" s="60" t="str">
        <f>IF(選手申込!L56="","",選手申込!L56)</f>
        <v/>
      </c>
      <c r="I20" s="60" t="str">
        <f>IF(H20="","",選手申込!$A$26)</f>
        <v/>
      </c>
      <c r="J20" s="60" t="str">
        <f>IF(I20="","",選手申込!$G$26)</f>
        <v/>
      </c>
      <c r="K20" s="60" t="str">
        <f>IF(J20="","",選手申込!$I$26)</f>
        <v/>
      </c>
      <c r="L20" s="60" t="str">
        <f>IF(選手申込!I56="","",選手申込!I56)</f>
        <v/>
      </c>
      <c r="M20" s="60" t="str">
        <f>IF(選手申込!J56="","",選手申込!J56)</f>
        <v/>
      </c>
      <c r="N20" s="60" t="str">
        <f>IF(選手申込!K56="","",選手申込!K56)</f>
        <v/>
      </c>
      <c r="O20" s="60">
        <f t="shared" si="0"/>
        <v>0</v>
      </c>
      <c r="P20" s="61" t="str">
        <f t="shared" si="1"/>
        <v/>
      </c>
      <c r="S20" s="82" t="str">
        <f t="shared" si="9"/>
        <v/>
      </c>
      <c r="T20" s="83" t="str">
        <f t="shared" si="9"/>
        <v/>
      </c>
      <c r="U20" s="84" t="str">
        <f t="shared" si="3"/>
        <v/>
      </c>
      <c r="V20" s="85"/>
      <c r="W20" s="86" t="str">
        <f t="shared" si="6"/>
        <v/>
      </c>
      <c r="X20" s="87"/>
      <c r="Y20" s="88"/>
      <c r="Z20" s="89" t="str">
        <f t="shared" si="7"/>
        <v/>
      </c>
      <c r="AA20" s="90"/>
      <c r="AB20" s="91"/>
      <c r="AC20" s="92" t="str">
        <f t="shared" si="4"/>
        <v/>
      </c>
      <c r="AD20" s="93"/>
      <c r="AE20" s="94"/>
      <c r="AF20" s="95" t="str">
        <f t="shared" si="5"/>
        <v/>
      </c>
      <c r="AG20" s="95"/>
      <c r="AH20" s="96"/>
      <c r="AI20" s="97">
        <f>選手申込!I56</f>
        <v>0</v>
      </c>
      <c r="AJ20" s="98" t="str">
        <f t="shared" si="8"/>
        <v/>
      </c>
      <c r="AK20" s="99" t="str">
        <f t="shared" si="8"/>
        <v/>
      </c>
    </row>
    <row r="21" spans="1:37" ht="26.25" customHeight="1" x14ac:dyDescent="0.7">
      <c r="A21" s="60" t="str">
        <f>IF(選手申込!B57="","",選手申込!B57)</f>
        <v/>
      </c>
      <c r="B21" s="60" t="str">
        <f>IF(選手申込!C57="","",選手申込!C57)</f>
        <v/>
      </c>
      <c r="C21" s="60" t="str">
        <f>IF(選手申込!D57="","",選手申込!D57)</f>
        <v/>
      </c>
      <c r="D21" s="60" t="str">
        <f>IF(選手申込!E57="","",選手申込!E57)</f>
        <v/>
      </c>
      <c r="E21" s="60" t="str">
        <f>IF(選手申込!F57="","",選手申込!F57)</f>
        <v/>
      </c>
      <c r="F21" s="60" t="str">
        <f>IF(選手申込!G57="","",選手申込!G57)</f>
        <v/>
      </c>
      <c r="G21" s="60" t="str">
        <f>IF(選手申込!H57="","",選手申込!H57)</f>
        <v/>
      </c>
      <c r="H21" s="60" t="str">
        <f>IF(選手申込!L57="","",選手申込!L57)</f>
        <v/>
      </c>
      <c r="I21" s="60" t="str">
        <f>IF(H21="","",選手申込!$A$26)</f>
        <v/>
      </c>
      <c r="J21" s="60" t="str">
        <f>IF(I21="","",選手申込!$G$26)</f>
        <v/>
      </c>
      <c r="K21" s="60" t="str">
        <f>IF(J21="","",選手申込!$I$26)</f>
        <v/>
      </c>
      <c r="L21" s="60" t="str">
        <f>IF(選手申込!I57="","",選手申込!I57)</f>
        <v/>
      </c>
      <c r="M21" s="60" t="str">
        <f>IF(選手申込!J57="","",選手申込!J57)</f>
        <v/>
      </c>
      <c r="N21" s="60" t="str">
        <f>IF(選手申込!K57="","",選手申込!K57)</f>
        <v/>
      </c>
      <c r="O21" s="60">
        <f t="shared" si="0"/>
        <v>0</v>
      </c>
      <c r="P21" s="61" t="str">
        <f t="shared" si="1"/>
        <v/>
      </c>
      <c r="S21" s="82" t="str">
        <f t="shared" si="9"/>
        <v/>
      </c>
      <c r="T21" s="83" t="str">
        <f t="shared" si="9"/>
        <v/>
      </c>
      <c r="U21" s="84" t="str">
        <f t="shared" si="3"/>
        <v/>
      </c>
      <c r="V21" s="85"/>
      <c r="W21" s="86" t="str">
        <f t="shared" si="6"/>
        <v/>
      </c>
      <c r="X21" s="87"/>
      <c r="Y21" s="88"/>
      <c r="Z21" s="89" t="str">
        <f t="shared" si="7"/>
        <v/>
      </c>
      <c r="AA21" s="90"/>
      <c r="AB21" s="91"/>
      <c r="AC21" s="92" t="str">
        <f t="shared" si="4"/>
        <v/>
      </c>
      <c r="AD21" s="93"/>
      <c r="AE21" s="94"/>
      <c r="AF21" s="95" t="str">
        <f t="shared" si="5"/>
        <v/>
      </c>
      <c r="AG21" s="95"/>
      <c r="AH21" s="96"/>
      <c r="AI21" s="97">
        <f>選手申込!I57</f>
        <v>0</v>
      </c>
      <c r="AJ21" s="98" t="str">
        <f t="shared" si="8"/>
        <v/>
      </c>
      <c r="AK21" s="99" t="str">
        <f t="shared" si="8"/>
        <v/>
      </c>
    </row>
    <row r="22" spans="1:37" ht="26.25" customHeight="1" x14ac:dyDescent="0.7">
      <c r="A22" s="60" t="str">
        <f>IF(選手申込!B58="","",選手申込!B58)</f>
        <v/>
      </c>
      <c r="B22" s="60" t="str">
        <f>IF(選手申込!C58="","",選手申込!C58)</f>
        <v/>
      </c>
      <c r="C22" s="60" t="str">
        <f>IF(選手申込!D58="","",選手申込!D58)</f>
        <v/>
      </c>
      <c r="D22" s="60" t="str">
        <f>IF(選手申込!E58="","",選手申込!E58)</f>
        <v/>
      </c>
      <c r="E22" s="60" t="str">
        <f>IF(選手申込!F58="","",選手申込!F58)</f>
        <v/>
      </c>
      <c r="F22" s="60" t="str">
        <f>IF(選手申込!G58="","",選手申込!G58)</f>
        <v/>
      </c>
      <c r="G22" s="60" t="str">
        <f>IF(選手申込!H58="","",選手申込!H58)</f>
        <v/>
      </c>
      <c r="H22" s="60" t="str">
        <f>IF(選手申込!L58="","",選手申込!L58)</f>
        <v/>
      </c>
      <c r="I22" s="60" t="str">
        <f>IF(H22="","",選手申込!$A$26)</f>
        <v/>
      </c>
      <c r="J22" s="60" t="str">
        <f>IF(I22="","",選手申込!$G$26)</f>
        <v/>
      </c>
      <c r="K22" s="60" t="str">
        <f>IF(J22="","",選手申込!$I$26)</f>
        <v/>
      </c>
      <c r="L22" s="60" t="str">
        <f>IF(選手申込!I58="","",選手申込!I58)</f>
        <v/>
      </c>
      <c r="M22" s="60" t="str">
        <f>IF(選手申込!J58="","",選手申込!J58)</f>
        <v/>
      </c>
      <c r="N22" s="60" t="str">
        <f>IF(選手申込!K58="","",選手申込!K58)</f>
        <v/>
      </c>
      <c r="O22" s="60">
        <f t="shared" si="0"/>
        <v>0</v>
      </c>
      <c r="P22" s="61" t="str">
        <f t="shared" si="1"/>
        <v/>
      </c>
      <c r="S22" s="82" t="str">
        <f t="shared" si="9"/>
        <v/>
      </c>
      <c r="T22" s="83" t="str">
        <f t="shared" si="9"/>
        <v/>
      </c>
      <c r="U22" s="84" t="str">
        <f t="shared" si="3"/>
        <v/>
      </c>
      <c r="V22" s="85"/>
      <c r="W22" s="86" t="str">
        <f t="shared" si="6"/>
        <v/>
      </c>
      <c r="X22" s="87"/>
      <c r="Y22" s="88"/>
      <c r="Z22" s="89" t="str">
        <f t="shared" si="7"/>
        <v/>
      </c>
      <c r="AA22" s="90"/>
      <c r="AB22" s="91"/>
      <c r="AC22" s="92" t="str">
        <f t="shared" si="4"/>
        <v/>
      </c>
      <c r="AD22" s="93"/>
      <c r="AE22" s="94"/>
      <c r="AF22" s="95" t="str">
        <f t="shared" si="5"/>
        <v/>
      </c>
      <c r="AG22" s="95"/>
      <c r="AH22" s="96"/>
      <c r="AI22" s="97">
        <f>選手申込!I58</f>
        <v>0</v>
      </c>
      <c r="AJ22" s="98" t="str">
        <f t="shared" si="8"/>
        <v/>
      </c>
      <c r="AK22" s="99" t="str">
        <f t="shared" si="8"/>
        <v/>
      </c>
    </row>
    <row r="23" spans="1:37" ht="26.25" customHeight="1" x14ac:dyDescent="0.7">
      <c r="A23" s="60" t="str">
        <f>IF(選手申込!B59="","",選手申込!B59)</f>
        <v/>
      </c>
      <c r="B23" s="60" t="str">
        <f>IF(選手申込!C59="","",選手申込!C59)</f>
        <v/>
      </c>
      <c r="C23" s="60" t="str">
        <f>IF(選手申込!D59="","",選手申込!D59)</f>
        <v/>
      </c>
      <c r="D23" s="60" t="str">
        <f>IF(選手申込!E59="","",選手申込!E59)</f>
        <v/>
      </c>
      <c r="E23" s="60" t="str">
        <f>IF(選手申込!F59="","",選手申込!F59)</f>
        <v/>
      </c>
      <c r="F23" s="60" t="str">
        <f>IF(選手申込!G59="","",選手申込!G59)</f>
        <v/>
      </c>
      <c r="G23" s="60" t="str">
        <f>IF(選手申込!H59="","",選手申込!H59)</f>
        <v/>
      </c>
      <c r="H23" s="60" t="str">
        <f>IF(選手申込!L59="","",選手申込!L59)</f>
        <v/>
      </c>
      <c r="I23" s="60" t="str">
        <f>IF(H23="","",選手申込!$A$26)</f>
        <v/>
      </c>
      <c r="J23" s="60" t="str">
        <f>IF(I23="","",選手申込!$G$26)</f>
        <v/>
      </c>
      <c r="K23" s="60" t="str">
        <f>IF(J23="","",選手申込!$I$26)</f>
        <v/>
      </c>
      <c r="L23" s="60" t="str">
        <f>IF(選手申込!I59="","",選手申込!I59)</f>
        <v/>
      </c>
      <c r="M23" s="60" t="str">
        <f>IF(選手申込!J59="","",選手申込!J59)</f>
        <v/>
      </c>
      <c r="N23" s="60" t="str">
        <f>IF(選手申込!K59="","",選手申込!K59)</f>
        <v/>
      </c>
      <c r="O23" s="60">
        <f t="shared" si="0"/>
        <v>0</v>
      </c>
      <c r="P23" s="61" t="str">
        <f t="shared" si="1"/>
        <v/>
      </c>
      <c r="S23" s="82" t="str">
        <f t="shared" si="9"/>
        <v/>
      </c>
      <c r="T23" s="83" t="str">
        <f t="shared" si="9"/>
        <v/>
      </c>
      <c r="U23" s="84" t="str">
        <f t="shared" si="3"/>
        <v/>
      </c>
      <c r="V23" s="85"/>
      <c r="W23" s="86" t="str">
        <f t="shared" si="6"/>
        <v/>
      </c>
      <c r="X23" s="87"/>
      <c r="Y23" s="88"/>
      <c r="Z23" s="89" t="str">
        <f t="shared" si="7"/>
        <v/>
      </c>
      <c r="AA23" s="90"/>
      <c r="AB23" s="91"/>
      <c r="AC23" s="92" t="str">
        <f t="shared" si="4"/>
        <v/>
      </c>
      <c r="AD23" s="93"/>
      <c r="AE23" s="94"/>
      <c r="AF23" s="95" t="str">
        <f t="shared" si="5"/>
        <v/>
      </c>
      <c r="AG23" s="95"/>
      <c r="AH23" s="96"/>
      <c r="AI23" s="97">
        <f>選手申込!I59</f>
        <v>0</v>
      </c>
      <c r="AJ23" s="98" t="str">
        <f t="shared" si="8"/>
        <v/>
      </c>
      <c r="AK23" s="99" t="str">
        <f t="shared" si="8"/>
        <v/>
      </c>
    </row>
    <row r="24" spans="1:37" ht="26.25" customHeight="1" x14ac:dyDescent="0.7">
      <c r="A24" s="60" t="str">
        <f>IF(選手申込!B60="","",選手申込!B60)</f>
        <v/>
      </c>
      <c r="B24" s="60" t="str">
        <f>IF(選手申込!C60="","",選手申込!C60)</f>
        <v/>
      </c>
      <c r="C24" s="60" t="str">
        <f>IF(選手申込!D60="","",選手申込!D60)</f>
        <v/>
      </c>
      <c r="D24" s="60" t="str">
        <f>IF(選手申込!E60="","",選手申込!E60)</f>
        <v/>
      </c>
      <c r="E24" s="60" t="str">
        <f>IF(選手申込!F60="","",選手申込!F60)</f>
        <v/>
      </c>
      <c r="F24" s="60" t="str">
        <f>IF(選手申込!G60="","",選手申込!G60)</f>
        <v/>
      </c>
      <c r="G24" s="60" t="str">
        <f>IF(選手申込!H60="","",選手申込!H60)</f>
        <v/>
      </c>
      <c r="H24" s="60" t="str">
        <f>IF(選手申込!L60="","",選手申込!L60)</f>
        <v/>
      </c>
      <c r="I24" s="60" t="str">
        <f>IF(H24="","",選手申込!$A$26)</f>
        <v/>
      </c>
      <c r="J24" s="60" t="str">
        <f>IF(I24="","",選手申込!$G$26)</f>
        <v/>
      </c>
      <c r="K24" s="60" t="str">
        <f>IF(J24="","",選手申込!$I$26)</f>
        <v/>
      </c>
      <c r="L24" s="60" t="str">
        <f>IF(選手申込!I60="","",選手申込!I60)</f>
        <v/>
      </c>
      <c r="M24" s="60" t="str">
        <f>IF(選手申込!J60="","",選手申込!J60)</f>
        <v/>
      </c>
      <c r="N24" s="60" t="str">
        <f>IF(選手申込!K60="","",選手申込!K60)</f>
        <v/>
      </c>
      <c r="O24" s="60">
        <f t="shared" si="0"/>
        <v>0</v>
      </c>
      <c r="P24" s="61" t="str">
        <f t="shared" si="1"/>
        <v/>
      </c>
      <c r="S24" s="82" t="str">
        <f t="shared" si="9"/>
        <v/>
      </c>
      <c r="T24" s="83" t="str">
        <f t="shared" si="9"/>
        <v/>
      </c>
      <c r="U24" s="84" t="str">
        <f t="shared" si="3"/>
        <v/>
      </c>
      <c r="V24" s="85"/>
      <c r="W24" s="86" t="str">
        <f t="shared" si="6"/>
        <v/>
      </c>
      <c r="X24" s="87"/>
      <c r="Y24" s="88"/>
      <c r="Z24" s="89" t="str">
        <f t="shared" si="7"/>
        <v/>
      </c>
      <c r="AA24" s="90"/>
      <c r="AB24" s="91"/>
      <c r="AC24" s="92" t="str">
        <f t="shared" si="4"/>
        <v/>
      </c>
      <c r="AD24" s="93"/>
      <c r="AE24" s="94"/>
      <c r="AF24" s="95" t="str">
        <f t="shared" si="5"/>
        <v/>
      </c>
      <c r="AG24" s="95"/>
      <c r="AH24" s="96"/>
      <c r="AI24" s="97">
        <f>選手申込!I60</f>
        <v>0</v>
      </c>
      <c r="AJ24" s="98" t="str">
        <f t="shared" si="8"/>
        <v/>
      </c>
      <c r="AK24" s="99" t="str">
        <f t="shared" si="8"/>
        <v/>
      </c>
    </row>
    <row r="25" spans="1:37" ht="26.25" customHeight="1" x14ac:dyDescent="0.7">
      <c r="A25" s="60" t="str">
        <f>IF(選手申込!B61="","",選手申込!B61)</f>
        <v/>
      </c>
      <c r="B25" s="60" t="str">
        <f>IF(選手申込!C61="","",選手申込!C61)</f>
        <v/>
      </c>
      <c r="C25" s="60" t="str">
        <f>IF(選手申込!D61="","",選手申込!D61)</f>
        <v/>
      </c>
      <c r="D25" s="60" t="str">
        <f>IF(選手申込!E61="","",選手申込!E61)</f>
        <v/>
      </c>
      <c r="E25" s="60" t="str">
        <f>IF(選手申込!F61="","",選手申込!F61)</f>
        <v/>
      </c>
      <c r="F25" s="60" t="str">
        <f>IF(選手申込!G61="","",選手申込!G61)</f>
        <v/>
      </c>
      <c r="G25" s="60" t="str">
        <f>IF(選手申込!H61="","",選手申込!H61)</f>
        <v/>
      </c>
      <c r="H25" s="60" t="str">
        <f>IF(選手申込!L61="","",選手申込!L61)</f>
        <v/>
      </c>
      <c r="I25" s="60" t="str">
        <f>IF(H25="","",選手申込!$A$26)</f>
        <v/>
      </c>
      <c r="J25" s="60" t="str">
        <f>IF(I25="","",選手申込!$G$26)</f>
        <v/>
      </c>
      <c r="K25" s="60" t="str">
        <f>IF(J25="","",選手申込!$I$26)</f>
        <v/>
      </c>
      <c r="L25" s="60" t="str">
        <f>IF(選手申込!I61="","",選手申込!I61)</f>
        <v/>
      </c>
      <c r="M25" s="60" t="str">
        <f>IF(選手申込!J61="","",選手申込!J61)</f>
        <v/>
      </c>
      <c r="N25" s="60" t="str">
        <f>IF(選手申込!K61="","",選手申込!K61)</f>
        <v/>
      </c>
      <c r="O25" s="60">
        <f t="shared" si="0"/>
        <v>0</v>
      </c>
      <c r="P25" s="61" t="str">
        <f t="shared" si="1"/>
        <v/>
      </c>
      <c r="S25" s="82" t="str">
        <f t="shared" si="9"/>
        <v/>
      </c>
      <c r="T25" s="83" t="str">
        <f t="shared" si="9"/>
        <v/>
      </c>
      <c r="U25" s="84" t="str">
        <f t="shared" si="3"/>
        <v/>
      </c>
      <c r="V25" s="85"/>
      <c r="W25" s="86" t="str">
        <f t="shared" si="6"/>
        <v/>
      </c>
      <c r="X25" s="87"/>
      <c r="Y25" s="88"/>
      <c r="Z25" s="89" t="str">
        <f t="shared" si="7"/>
        <v/>
      </c>
      <c r="AA25" s="90"/>
      <c r="AB25" s="91"/>
      <c r="AC25" s="92" t="str">
        <f t="shared" si="4"/>
        <v/>
      </c>
      <c r="AD25" s="93"/>
      <c r="AE25" s="94"/>
      <c r="AF25" s="95" t="str">
        <f t="shared" si="5"/>
        <v/>
      </c>
      <c r="AG25" s="95"/>
      <c r="AH25" s="96"/>
      <c r="AI25" s="97">
        <f>選手申込!I61</f>
        <v>0</v>
      </c>
      <c r="AJ25" s="98" t="str">
        <f t="shared" si="8"/>
        <v/>
      </c>
      <c r="AK25" s="99" t="str">
        <f t="shared" si="8"/>
        <v/>
      </c>
    </row>
    <row r="26" spans="1:37" ht="26.25" customHeight="1" x14ac:dyDescent="0.7">
      <c r="A26" s="60" t="str">
        <f>IF(選手申込!B62="","",選手申込!B62)</f>
        <v/>
      </c>
      <c r="B26" s="60" t="str">
        <f>IF(選手申込!C62="","",選手申込!C62)</f>
        <v/>
      </c>
      <c r="C26" s="60" t="str">
        <f>IF(選手申込!D62="","",選手申込!D62)</f>
        <v/>
      </c>
      <c r="D26" s="60" t="str">
        <f>IF(選手申込!E62="","",選手申込!E62)</f>
        <v/>
      </c>
      <c r="E26" s="60" t="str">
        <f>IF(選手申込!F62="","",選手申込!F62)</f>
        <v/>
      </c>
      <c r="F26" s="60" t="str">
        <f>IF(選手申込!G62="","",選手申込!G62)</f>
        <v/>
      </c>
      <c r="G26" s="60" t="str">
        <f>IF(選手申込!H62="","",選手申込!H62)</f>
        <v/>
      </c>
      <c r="H26" s="60" t="str">
        <f>IF(選手申込!L62="","",選手申込!L62)</f>
        <v/>
      </c>
      <c r="I26" s="60" t="str">
        <f>IF(H26="","",選手申込!$A$26)</f>
        <v/>
      </c>
      <c r="J26" s="60" t="str">
        <f>IF(I26="","",選手申込!$G$26)</f>
        <v/>
      </c>
      <c r="K26" s="60" t="str">
        <f>IF(J26="","",選手申込!$I$26)</f>
        <v/>
      </c>
      <c r="L26" s="60" t="str">
        <f>IF(選手申込!I62="","",選手申込!I62)</f>
        <v/>
      </c>
      <c r="M26" s="60" t="str">
        <f>IF(選手申込!J62="","",選手申込!J62)</f>
        <v/>
      </c>
      <c r="N26" s="60" t="str">
        <f>IF(選手申込!K62="","",選手申込!K62)</f>
        <v/>
      </c>
      <c r="O26" s="60">
        <f t="shared" si="0"/>
        <v>0</v>
      </c>
      <c r="P26" s="61" t="str">
        <f t="shared" si="1"/>
        <v/>
      </c>
      <c r="S26" s="82" t="str">
        <f t="shared" si="9"/>
        <v/>
      </c>
      <c r="T26" s="83" t="str">
        <f t="shared" si="9"/>
        <v/>
      </c>
      <c r="U26" s="84" t="str">
        <f t="shared" si="3"/>
        <v/>
      </c>
      <c r="V26" s="85"/>
      <c r="W26" s="86" t="str">
        <f t="shared" si="6"/>
        <v/>
      </c>
      <c r="X26" s="87"/>
      <c r="Y26" s="88"/>
      <c r="Z26" s="89" t="str">
        <f t="shared" si="7"/>
        <v/>
      </c>
      <c r="AA26" s="90"/>
      <c r="AB26" s="91"/>
      <c r="AC26" s="92" t="str">
        <f t="shared" si="4"/>
        <v/>
      </c>
      <c r="AD26" s="93"/>
      <c r="AE26" s="94"/>
      <c r="AF26" s="95" t="str">
        <f t="shared" si="5"/>
        <v/>
      </c>
      <c r="AG26" s="95"/>
      <c r="AH26" s="96"/>
      <c r="AI26" s="97">
        <f>選手申込!I62</f>
        <v>0</v>
      </c>
      <c r="AJ26" s="98" t="str">
        <f t="shared" si="8"/>
        <v/>
      </c>
      <c r="AK26" s="99" t="str">
        <f t="shared" si="8"/>
        <v/>
      </c>
    </row>
    <row r="27" spans="1:37" ht="26.25" customHeight="1" x14ac:dyDescent="0.7">
      <c r="A27" s="60" t="str">
        <f>IF(選手申込!B63="","",選手申込!B63)</f>
        <v/>
      </c>
      <c r="B27" s="60" t="str">
        <f>IF(選手申込!C63="","",選手申込!C63)</f>
        <v/>
      </c>
      <c r="C27" s="60" t="str">
        <f>IF(選手申込!D63="","",選手申込!D63)</f>
        <v/>
      </c>
      <c r="D27" s="60" t="str">
        <f>IF(選手申込!E63="","",選手申込!E63)</f>
        <v/>
      </c>
      <c r="E27" s="60" t="str">
        <f>IF(選手申込!F63="","",選手申込!F63)</f>
        <v/>
      </c>
      <c r="F27" s="60" t="str">
        <f>IF(選手申込!G63="","",選手申込!G63)</f>
        <v/>
      </c>
      <c r="G27" s="60" t="str">
        <f>IF(選手申込!H63="","",選手申込!H63)</f>
        <v/>
      </c>
      <c r="H27" s="60" t="str">
        <f>IF(選手申込!L63="","",選手申込!L63)</f>
        <v/>
      </c>
      <c r="I27" s="60" t="str">
        <f>IF(H27="","",選手申込!$A$26)</f>
        <v/>
      </c>
      <c r="J27" s="60" t="str">
        <f>IF(I27="","",選手申込!$G$26)</f>
        <v/>
      </c>
      <c r="K27" s="60" t="str">
        <f>IF(J27="","",選手申込!$I$26)</f>
        <v/>
      </c>
      <c r="L27" s="60" t="str">
        <f>IF(選手申込!I63="","",選手申込!I63)</f>
        <v/>
      </c>
      <c r="M27" s="60" t="str">
        <f>IF(選手申込!J63="","",選手申込!J63)</f>
        <v/>
      </c>
      <c r="N27" s="60" t="str">
        <f>IF(選手申込!K63="","",選手申込!K63)</f>
        <v/>
      </c>
      <c r="O27" s="60">
        <f t="shared" si="0"/>
        <v>0</v>
      </c>
      <c r="P27" s="61" t="str">
        <f t="shared" si="1"/>
        <v/>
      </c>
      <c r="S27" s="82" t="str">
        <f t="shared" si="9"/>
        <v/>
      </c>
      <c r="T27" s="83" t="str">
        <f t="shared" si="9"/>
        <v/>
      </c>
      <c r="U27" s="84" t="str">
        <f t="shared" si="3"/>
        <v/>
      </c>
      <c r="V27" s="85"/>
      <c r="W27" s="86" t="str">
        <f t="shared" si="6"/>
        <v/>
      </c>
      <c r="X27" s="87"/>
      <c r="Y27" s="88"/>
      <c r="Z27" s="89" t="str">
        <f t="shared" si="7"/>
        <v/>
      </c>
      <c r="AA27" s="90"/>
      <c r="AB27" s="91"/>
      <c r="AC27" s="92" t="str">
        <f t="shared" si="4"/>
        <v/>
      </c>
      <c r="AD27" s="93"/>
      <c r="AE27" s="94"/>
      <c r="AF27" s="95" t="str">
        <f t="shared" si="5"/>
        <v/>
      </c>
      <c r="AG27" s="95"/>
      <c r="AH27" s="96"/>
      <c r="AI27" s="97">
        <f>選手申込!I63</f>
        <v>0</v>
      </c>
      <c r="AJ27" s="98" t="str">
        <f t="shared" si="8"/>
        <v/>
      </c>
      <c r="AK27" s="99" t="str">
        <f t="shared" si="8"/>
        <v/>
      </c>
    </row>
    <row r="28" spans="1:37" ht="26.25" customHeight="1" x14ac:dyDescent="0.7">
      <c r="A28" s="60" t="str">
        <f>IF(選手申込!B64="","",選手申込!B64)</f>
        <v/>
      </c>
      <c r="B28" s="60" t="str">
        <f>IF(選手申込!C64="","",選手申込!C64)</f>
        <v/>
      </c>
      <c r="C28" s="60" t="str">
        <f>IF(選手申込!D64="","",選手申込!D64)</f>
        <v/>
      </c>
      <c r="D28" s="60" t="str">
        <f>IF(選手申込!E64="","",選手申込!E64)</f>
        <v/>
      </c>
      <c r="E28" s="60" t="str">
        <f>IF(選手申込!F64="","",選手申込!F64)</f>
        <v/>
      </c>
      <c r="F28" s="60" t="str">
        <f>IF(選手申込!G64="","",選手申込!G64)</f>
        <v/>
      </c>
      <c r="G28" s="60" t="str">
        <f>IF(選手申込!H64="","",選手申込!H64)</f>
        <v/>
      </c>
      <c r="H28" s="60" t="str">
        <f>IF(選手申込!L64="","",選手申込!L64)</f>
        <v/>
      </c>
      <c r="I28" s="60" t="str">
        <f>IF(H28="","",選手申込!$A$26)</f>
        <v/>
      </c>
      <c r="J28" s="60" t="str">
        <f>IF(I28="","",選手申込!$G$26)</f>
        <v/>
      </c>
      <c r="K28" s="60" t="str">
        <f>IF(J28="","",選手申込!$I$26)</f>
        <v/>
      </c>
      <c r="L28" s="60" t="str">
        <f>IF(選手申込!I64="","",選手申込!I64)</f>
        <v/>
      </c>
      <c r="M28" s="60" t="str">
        <f>IF(選手申込!J64="","",選手申込!J64)</f>
        <v/>
      </c>
      <c r="N28" s="60" t="str">
        <f>IF(選手申込!K64="","",選手申込!K64)</f>
        <v/>
      </c>
      <c r="O28" s="60">
        <f t="shared" si="0"/>
        <v>0</v>
      </c>
      <c r="P28" s="61" t="str">
        <f t="shared" si="1"/>
        <v/>
      </c>
      <c r="S28" s="82" t="str">
        <f t="shared" si="9"/>
        <v/>
      </c>
      <c r="T28" s="83" t="str">
        <f t="shared" si="9"/>
        <v/>
      </c>
      <c r="U28" s="84" t="str">
        <f t="shared" si="3"/>
        <v/>
      </c>
      <c r="V28" s="85"/>
      <c r="W28" s="86" t="str">
        <f t="shared" si="6"/>
        <v/>
      </c>
      <c r="X28" s="87"/>
      <c r="Y28" s="88"/>
      <c r="Z28" s="89" t="str">
        <f t="shared" si="7"/>
        <v/>
      </c>
      <c r="AA28" s="90"/>
      <c r="AB28" s="91"/>
      <c r="AC28" s="92" t="str">
        <f t="shared" si="4"/>
        <v/>
      </c>
      <c r="AD28" s="93"/>
      <c r="AE28" s="94"/>
      <c r="AF28" s="95" t="str">
        <f t="shared" si="5"/>
        <v/>
      </c>
      <c r="AG28" s="95"/>
      <c r="AH28" s="96"/>
      <c r="AI28" s="97">
        <f>選手申込!I64</f>
        <v>0</v>
      </c>
      <c r="AJ28" s="98" t="str">
        <f t="shared" si="8"/>
        <v/>
      </c>
      <c r="AK28" s="99" t="str">
        <f t="shared" si="8"/>
        <v/>
      </c>
    </row>
    <row r="29" spans="1:37" ht="26.25" customHeight="1" x14ac:dyDescent="0.7">
      <c r="A29" s="60" t="str">
        <f>IF(選手申込!B65="","",選手申込!B65)</f>
        <v/>
      </c>
      <c r="B29" s="60" t="str">
        <f>IF(選手申込!C65="","",選手申込!C65)</f>
        <v/>
      </c>
      <c r="C29" s="60" t="str">
        <f>IF(選手申込!D65="","",選手申込!D65)</f>
        <v/>
      </c>
      <c r="D29" s="60" t="str">
        <f>IF(選手申込!E65="","",選手申込!E65)</f>
        <v/>
      </c>
      <c r="E29" s="60" t="str">
        <f>IF(選手申込!F65="","",選手申込!F65)</f>
        <v/>
      </c>
      <c r="F29" s="60" t="str">
        <f>IF(選手申込!G65="","",選手申込!G65)</f>
        <v/>
      </c>
      <c r="G29" s="60" t="str">
        <f>IF(選手申込!H65="","",選手申込!H65)</f>
        <v/>
      </c>
      <c r="H29" s="60" t="str">
        <f>IF(選手申込!L65="","",選手申込!L65)</f>
        <v/>
      </c>
      <c r="I29" s="60" t="str">
        <f>IF(H29="","",選手申込!$A$26)</f>
        <v/>
      </c>
      <c r="J29" s="60" t="str">
        <f>IF(I29="","",選手申込!$G$26)</f>
        <v/>
      </c>
      <c r="K29" s="60" t="str">
        <f>IF(J29="","",選手申込!$I$26)</f>
        <v/>
      </c>
      <c r="L29" s="60" t="str">
        <f>IF(選手申込!I65="","",選手申込!I65)</f>
        <v/>
      </c>
      <c r="M29" s="60" t="str">
        <f>IF(選手申込!J65="","",選手申込!J65)</f>
        <v/>
      </c>
      <c r="N29" s="60" t="str">
        <f>IF(選手申込!K65="","",選手申込!K65)</f>
        <v/>
      </c>
      <c r="O29" s="60">
        <f t="shared" si="0"/>
        <v>0</v>
      </c>
      <c r="P29" s="61" t="str">
        <f t="shared" si="1"/>
        <v/>
      </c>
      <c r="S29" s="82" t="str">
        <f t="shared" si="9"/>
        <v/>
      </c>
      <c r="T29" s="83" t="str">
        <f t="shared" si="9"/>
        <v/>
      </c>
      <c r="U29" s="84" t="str">
        <f t="shared" si="3"/>
        <v/>
      </c>
      <c r="V29" s="85"/>
      <c r="W29" s="86" t="str">
        <f t="shared" si="6"/>
        <v/>
      </c>
      <c r="X29" s="87"/>
      <c r="Y29" s="88"/>
      <c r="Z29" s="89" t="str">
        <f t="shared" si="7"/>
        <v/>
      </c>
      <c r="AA29" s="90"/>
      <c r="AB29" s="91"/>
      <c r="AC29" s="92" t="str">
        <f t="shared" si="4"/>
        <v/>
      </c>
      <c r="AD29" s="93"/>
      <c r="AE29" s="94"/>
      <c r="AF29" s="95" t="str">
        <f t="shared" si="5"/>
        <v/>
      </c>
      <c r="AG29" s="95"/>
      <c r="AH29" s="96"/>
      <c r="AI29" s="97">
        <f>選手申込!I65</f>
        <v>0</v>
      </c>
      <c r="AJ29" s="98" t="str">
        <f t="shared" si="8"/>
        <v/>
      </c>
      <c r="AK29" s="99" t="str">
        <f t="shared" si="8"/>
        <v/>
      </c>
    </row>
    <row r="30" spans="1:37" ht="26.25" customHeight="1" x14ac:dyDescent="0.7">
      <c r="A30" s="60" t="str">
        <f>IF(選手申込!B66="","",選手申込!B66)</f>
        <v/>
      </c>
      <c r="B30" s="60" t="str">
        <f>IF(選手申込!C66="","",選手申込!C66)</f>
        <v/>
      </c>
      <c r="C30" s="60" t="str">
        <f>IF(選手申込!D66="","",選手申込!D66)</f>
        <v/>
      </c>
      <c r="D30" s="60" t="str">
        <f>IF(選手申込!E66="","",選手申込!E66)</f>
        <v/>
      </c>
      <c r="E30" s="60" t="str">
        <f>IF(選手申込!F66="","",選手申込!F66)</f>
        <v/>
      </c>
      <c r="F30" s="60" t="str">
        <f>IF(選手申込!G66="","",選手申込!G66)</f>
        <v/>
      </c>
      <c r="G30" s="60" t="str">
        <f>IF(選手申込!H66="","",選手申込!H66)</f>
        <v/>
      </c>
      <c r="H30" s="60" t="str">
        <f>IF(選手申込!L66="","",選手申込!L66)</f>
        <v/>
      </c>
      <c r="I30" s="60" t="str">
        <f>IF(H30="","",選手申込!$A$26)</f>
        <v/>
      </c>
      <c r="J30" s="60" t="str">
        <f>IF(I30="","",選手申込!$G$26)</f>
        <v/>
      </c>
      <c r="K30" s="60" t="str">
        <f>IF(J30="","",選手申込!$I$26)</f>
        <v/>
      </c>
      <c r="L30" s="60" t="str">
        <f>IF(選手申込!I66="","",選手申込!I66)</f>
        <v/>
      </c>
      <c r="M30" s="60" t="str">
        <f>IF(選手申込!J66="","",選手申込!J66)</f>
        <v/>
      </c>
      <c r="N30" s="60" t="str">
        <f>IF(選手申込!K66="","",選手申込!K66)</f>
        <v/>
      </c>
      <c r="O30" s="60">
        <f t="shared" si="0"/>
        <v>0</v>
      </c>
      <c r="P30" s="61" t="str">
        <f t="shared" si="1"/>
        <v/>
      </c>
      <c r="S30" s="82" t="str">
        <f t="shared" si="9"/>
        <v/>
      </c>
      <c r="T30" s="83" t="str">
        <f t="shared" si="9"/>
        <v/>
      </c>
      <c r="U30" s="84" t="str">
        <f t="shared" si="3"/>
        <v/>
      </c>
      <c r="V30" s="85"/>
      <c r="W30" s="86" t="str">
        <f t="shared" si="6"/>
        <v/>
      </c>
      <c r="X30" s="87"/>
      <c r="Y30" s="88"/>
      <c r="Z30" s="89" t="str">
        <f t="shared" si="7"/>
        <v/>
      </c>
      <c r="AA30" s="90"/>
      <c r="AB30" s="91"/>
      <c r="AC30" s="92" t="str">
        <f t="shared" si="4"/>
        <v/>
      </c>
      <c r="AD30" s="93"/>
      <c r="AE30" s="94"/>
      <c r="AF30" s="95" t="str">
        <f t="shared" si="5"/>
        <v/>
      </c>
      <c r="AG30" s="95"/>
      <c r="AH30" s="96"/>
      <c r="AI30" s="97">
        <f>選手申込!I66</f>
        <v>0</v>
      </c>
      <c r="AJ30" s="98" t="str">
        <f t="shared" si="8"/>
        <v/>
      </c>
      <c r="AK30" s="99" t="str">
        <f t="shared" si="8"/>
        <v/>
      </c>
    </row>
    <row r="31" spans="1:37" ht="26.25" customHeight="1" x14ac:dyDescent="0.7">
      <c r="A31" s="60" t="str">
        <f>IF(選手申込!B67="","",選手申込!B67)</f>
        <v/>
      </c>
      <c r="B31" s="60" t="str">
        <f>IF(選手申込!C67="","",選手申込!C67)</f>
        <v/>
      </c>
      <c r="C31" s="60" t="str">
        <f>IF(選手申込!D67="","",選手申込!D67)</f>
        <v/>
      </c>
      <c r="D31" s="60" t="str">
        <f>IF(選手申込!E67="","",選手申込!E67)</f>
        <v/>
      </c>
      <c r="E31" s="60" t="str">
        <f>IF(選手申込!F67="","",選手申込!F67)</f>
        <v/>
      </c>
      <c r="F31" s="60" t="str">
        <f>IF(選手申込!G67="","",選手申込!G67)</f>
        <v/>
      </c>
      <c r="G31" s="60" t="str">
        <f>IF(選手申込!H67="","",選手申込!H67)</f>
        <v/>
      </c>
      <c r="H31" s="60" t="str">
        <f>IF(選手申込!L67="","",選手申込!L67)</f>
        <v/>
      </c>
      <c r="I31" s="60" t="str">
        <f>IF(H31="","",選手申込!$A$26)</f>
        <v/>
      </c>
      <c r="J31" s="60" t="str">
        <f>IF(I31="","",選手申込!$G$26)</f>
        <v/>
      </c>
      <c r="K31" s="60" t="str">
        <f>IF(J31="","",選手申込!$I$26)</f>
        <v/>
      </c>
      <c r="L31" s="60" t="str">
        <f>IF(選手申込!I67="","",選手申込!I67)</f>
        <v/>
      </c>
      <c r="M31" s="60" t="str">
        <f>IF(選手申込!J67="","",選手申込!J67)</f>
        <v/>
      </c>
      <c r="N31" s="60" t="str">
        <f>IF(選手申込!K67="","",選手申込!K67)</f>
        <v/>
      </c>
      <c r="O31" s="60">
        <f t="shared" si="0"/>
        <v>0</v>
      </c>
      <c r="P31" s="61" t="str">
        <f t="shared" si="1"/>
        <v/>
      </c>
      <c r="S31" s="82" t="str">
        <f t="shared" si="9"/>
        <v/>
      </c>
      <c r="T31" s="83" t="str">
        <f t="shared" si="9"/>
        <v/>
      </c>
      <c r="U31" s="84" t="str">
        <f t="shared" si="3"/>
        <v/>
      </c>
      <c r="V31" s="85"/>
      <c r="W31" s="86" t="str">
        <f t="shared" si="6"/>
        <v/>
      </c>
      <c r="X31" s="87"/>
      <c r="Y31" s="88"/>
      <c r="Z31" s="89" t="str">
        <f t="shared" si="7"/>
        <v/>
      </c>
      <c r="AA31" s="90"/>
      <c r="AB31" s="91"/>
      <c r="AC31" s="92" t="str">
        <f t="shared" si="4"/>
        <v/>
      </c>
      <c r="AD31" s="93"/>
      <c r="AE31" s="94"/>
      <c r="AF31" s="95" t="str">
        <f t="shared" si="5"/>
        <v/>
      </c>
      <c r="AG31" s="95"/>
      <c r="AH31" s="96"/>
      <c r="AI31" s="97">
        <f>選手申込!I67</f>
        <v>0</v>
      </c>
      <c r="AJ31" s="98" t="str">
        <f t="shared" si="8"/>
        <v/>
      </c>
      <c r="AK31" s="99" t="str">
        <f t="shared" si="8"/>
        <v/>
      </c>
    </row>
    <row r="32" spans="1:37" ht="26.25" customHeight="1" x14ac:dyDescent="0.7">
      <c r="A32" s="60" t="str">
        <f>IF(選手申込!B68="","",選手申込!B68)</f>
        <v/>
      </c>
      <c r="B32" s="60" t="str">
        <f>IF(選手申込!C68="","",選手申込!C68)</f>
        <v/>
      </c>
      <c r="C32" s="60" t="str">
        <f>IF(選手申込!D68="","",選手申込!D68)</f>
        <v/>
      </c>
      <c r="D32" s="60" t="str">
        <f>IF(選手申込!E68="","",選手申込!E68)</f>
        <v/>
      </c>
      <c r="E32" s="60" t="str">
        <f>IF(選手申込!F68="","",選手申込!F68)</f>
        <v/>
      </c>
      <c r="F32" s="60" t="str">
        <f>IF(選手申込!G68="","",選手申込!G68)</f>
        <v/>
      </c>
      <c r="G32" s="60" t="str">
        <f>IF(選手申込!H68="","",選手申込!H68)</f>
        <v/>
      </c>
      <c r="H32" s="60" t="str">
        <f>IF(選手申込!L68="","",選手申込!L68)</f>
        <v/>
      </c>
      <c r="I32" s="60" t="str">
        <f>IF(H32="","",選手申込!$A$26)</f>
        <v/>
      </c>
      <c r="J32" s="60" t="str">
        <f>IF(I32="","",選手申込!$G$26)</f>
        <v/>
      </c>
      <c r="K32" s="60" t="str">
        <f>IF(J32="","",選手申込!$I$26)</f>
        <v/>
      </c>
      <c r="L32" s="60" t="str">
        <f>IF(選手申込!I68="","",選手申込!I68)</f>
        <v/>
      </c>
      <c r="M32" s="60" t="str">
        <f>IF(選手申込!J68="","",選手申込!J68)</f>
        <v/>
      </c>
      <c r="N32" s="60" t="str">
        <f>IF(選手申込!K68="","",選手申込!K68)</f>
        <v/>
      </c>
      <c r="O32" s="60">
        <f t="shared" si="0"/>
        <v>0</v>
      </c>
      <c r="P32" s="61" t="str">
        <f t="shared" si="1"/>
        <v/>
      </c>
      <c r="S32" s="82" t="str">
        <f t="shared" si="9"/>
        <v/>
      </c>
      <c r="T32" s="83" t="str">
        <f t="shared" si="9"/>
        <v/>
      </c>
      <c r="U32" s="84" t="str">
        <f t="shared" si="3"/>
        <v/>
      </c>
      <c r="V32" s="85"/>
      <c r="W32" s="86" t="str">
        <f t="shared" si="6"/>
        <v/>
      </c>
      <c r="X32" s="87"/>
      <c r="Y32" s="88"/>
      <c r="Z32" s="89" t="str">
        <f t="shared" si="7"/>
        <v/>
      </c>
      <c r="AA32" s="90"/>
      <c r="AB32" s="91"/>
      <c r="AC32" s="92" t="str">
        <f t="shared" si="4"/>
        <v/>
      </c>
      <c r="AD32" s="93"/>
      <c r="AE32" s="94"/>
      <c r="AF32" s="95" t="str">
        <f t="shared" si="5"/>
        <v/>
      </c>
      <c r="AG32" s="95"/>
      <c r="AH32" s="96"/>
      <c r="AI32" s="97">
        <f>選手申込!I68</f>
        <v>0</v>
      </c>
      <c r="AJ32" s="98" t="str">
        <f t="shared" si="8"/>
        <v/>
      </c>
      <c r="AK32" s="99" t="str">
        <f t="shared" si="8"/>
        <v/>
      </c>
    </row>
    <row r="33" spans="1:37" ht="26.25" customHeight="1" x14ac:dyDescent="0.7">
      <c r="A33" s="60" t="str">
        <f>IF(選手申込!B69="","",選手申込!B69)</f>
        <v/>
      </c>
      <c r="B33" s="60" t="str">
        <f>IF(選手申込!C69="","",選手申込!C69)</f>
        <v/>
      </c>
      <c r="C33" s="60" t="str">
        <f>IF(選手申込!D69="","",選手申込!D69)</f>
        <v/>
      </c>
      <c r="D33" s="60" t="str">
        <f>IF(選手申込!E69="","",選手申込!E69)</f>
        <v/>
      </c>
      <c r="E33" s="60" t="str">
        <f>IF(選手申込!F69="","",選手申込!F69)</f>
        <v/>
      </c>
      <c r="F33" s="60" t="str">
        <f>IF(選手申込!G69="","",選手申込!G69)</f>
        <v/>
      </c>
      <c r="G33" s="60" t="str">
        <f>IF(選手申込!H69="","",選手申込!H69)</f>
        <v/>
      </c>
      <c r="H33" s="60" t="str">
        <f>IF(選手申込!L69="","",選手申込!L69)</f>
        <v/>
      </c>
      <c r="I33" s="60" t="str">
        <f>IF(H33="","",選手申込!$A$26)</f>
        <v/>
      </c>
      <c r="J33" s="60" t="str">
        <f>IF(I33="","",選手申込!$G$26)</f>
        <v/>
      </c>
      <c r="K33" s="60" t="str">
        <f>IF(J33="","",選手申込!$I$26)</f>
        <v/>
      </c>
      <c r="L33" s="60" t="str">
        <f>IF(選手申込!I69="","",選手申込!I69)</f>
        <v/>
      </c>
      <c r="M33" s="60" t="str">
        <f>IF(選手申込!J69="","",選手申込!J69)</f>
        <v/>
      </c>
      <c r="N33" s="60" t="str">
        <f>IF(選手申込!K69="","",選手申込!K69)</f>
        <v/>
      </c>
      <c r="O33" s="60">
        <f t="shared" si="0"/>
        <v>0</v>
      </c>
      <c r="P33" s="61" t="str">
        <f t="shared" si="1"/>
        <v/>
      </c>
      <c r="S33" s="82" t="str">
        <f t="shared" si="9"/>
        <v/>
      </c>
      <c r="T33" s="83" t="str">
        <f t="shared" si="9"/>
        <v/>
      </c>
      <c r="U33" s="84" t="str">
        <f t="shared" si="3"/>
        <v/>
      </c>
      <c r="V33" s="85"/>
      <c r="W33" s="86" t="str">
        <f t="shared" si="6"/>
        <v/>
      </c>
      <c r="X33" s="87"/>
      <c r="Y33" s="88"/>
      <c r="Z33" s="89" t="str">
        <f t="shared" si="7"/>
        <v/>
      </c>
      <c r="AA33" s="90"/>
      <c r="AB33" s="91"/>
      <c r="AC33" s="92" t="str">
        <f t="shared" si="4"/>
        <v/>
      </c>
      <c r="AD33" s="93"/>
      <c r="AE33" s="94"/>
      <c r="AF33" s="95" t="str">
        <f t="shared" si="5"/>
        <v/>
      </c>
      <c r="AG33" s="95"/>
      <c r="AH33" s="96"/>
      <c r="AI33" s="97">
        <f>選手申込!I69</f>
        <v>0</v>
      </c>
      <c r="AJ33" s="98" t="str">
        <f t="shared" si="8"/>
        <v/>
      </c>
      <c r="AK33" s="99" t="str">
        <f t="shared" si="8"/>
        <v/>
      </c>
    </row>
    <row r="34" spans="1:37" ht="26.25" customHeight="1" x14ac:dyDescent="0.7">
      <c r="A34" s="60" t="str">
        <f>IF(選手申込!B70="","",選手申込!B70)</f>
        <v/>
      </c>
      <c r="B34" s="60" t="str">
        <f>IF(選手申込!C70="","",選手申込!C70)</f>
        <v/>
      </c>
      <c r="C34" s="60" t="str">
        <f>IF(選手申込!D70="","",選手申込!D70)</f>
        <v/>
      </c>
      <c r="D34" s="60" t="str">
        <f>IF(選手申込!E70="","",選手申込!E70)</f>
        <v/>
      </c>
      <c r="E34" s="60" t="str">
        <f>IF(選手申込!F70="","",選手申込!F70)</f>
        <v/>
      </c>
      <c r="F34" s="60" t="str">
        <f>IF(選手申込!G70="","",選手申込!G70)</f>
        <v/>
      </c>
      <c r="G34" s="60" t="str">
        <f>IF(選手申込!H70="","",選手申込!H70)</f>
        <v/>
      </c>
      <c r="H34" s="60" t="str">
        <f>IF(選手申込!L70="","",選手申込!L70)</f>
        <v/>
      </c>
      <c r="I34" s="60" t="str">
        <f>IF(H34="","",選手申込!$A$26)</f>
        <v/>
      </c>
      <c r="J34" s="60" t="str">
        <f>IF(I34="","",選手申込!$G$26)</f>
        <v/>
      </c>
      <c r="K34" s="60" t="str">
        <f>IF(J34="","",選手申込!$I$26)</f>
        <v/>
      </c>
      <c r="L34" s="60" t="str">
        <f>IF(選手申込!I70="","",選手申込!I70)</f>
        <v/>
      </c>
      <c r="M34" s="60" t="str">
        <f>IF(選手申込!J70="","",選手申込!J70)</f>
        <v/>
      </c>
      <c r="N34" s="60" t="str">
        <f>IF(選手申込!K70="","",選手申込!K70)</f>
        <v/>
      </c>
      <c r="O34" s="60">
        <f t="shared" si="0"/>
        <v>0</v>
      </c>
      <c r="P34" s="61" t="str">
        <f t="shared" si="1"/>
        <v/>
      </c>
      <c r="S34" s="82" t="str">
        <f t="shared" si="9"/>
        <v/>
      </c>
      <c r="T34" s="83" t="str">
        <f t="shared" si="9"/>
        <v/>
      </c>
      <c r="U34" s="84" t="str">
        <f t="shared" si="3"/>
        <v/>
      </c>
      <c r="V34" s="85"/>
      <c r="W34" s="86" t="str">
        <f t="shared" si="6"/>
        <v/>
      </c>
      <c r="X34" s="87"/>
      <c r="Y34" s="88"/>
      <c r="Z34" s="89" t="str">
        <f t="shared" si="7"/>
        <v/>
      </c>
      <c r="AA34" s="90"/>
      <c r="AB34" s="91"/>
      <c r="AC34" s="92" t="str">
        <f t="shared" si="4"/>
        <v/>
      </c>
      <c r="AD34" s="93"/>
      <c r="AE34" s="94"/>
      <c r="AF34" s="95" t="str">
        <f t="shared" si="5"/>
        <v/>
      </c>
      <c r="AG34" s="95"/>
      <c r="AH34" s="96"/>
      <c r="AI34" s="97">
        <f>選手申込!I70</f>
        <v>0</v>
      </c>
      <c r="AJ34" s="98" t="str">
        <f t="shared" si="8"/>
        <v/>
      </c>
      <c r="AK34" s="99" t="str">
        <f t="shared" si="8"/>
        <v/>
      </c>
    </row>
    <row r="35" spans="1:37" ht="26.25" customHeight="1" x14ac:dyDescent="0.7">
      <c r="A35" s="60" t="str">
        <f>IF(選手申込!B71="","",選手申込!B71)</f>
        <v/>
      </c>
      <c r="B35" s="60" t="str">
        <f>IF(選手申込!C71="","",選手申込!C71)</f>
        <v/>
      </c>
      <c r="C35" s="60" t="str">
        <f>IF(選手申込!D71="","",選手申込!D71)</f>
        <v/>
      </c>
      <c r="D35" s="60" t="str">
        <f>IF(選手申込!E71="","",選手申込!E71)</f>
        <v/>
      </c>
      <c r="E35" s="60" t="str">
        <f>IF(選手申込!F71="","",選手申込!F71)</f>
        <v/>
      </c>
      <c r="F35" s="60" t="str">
        <f>IF(選手申込!G71="","",選手申込!G71)</f>
        <v/>
      </c>
      <c r="G35" s="60" t="str">
        <f>IF(選手申込!H71="","",選手申込!H71)</f>
        <v/>
      </c>
      <c r="H35" s="60" t="str">
        <f>IF(選手申込!L71="","",選手申込!L71)</f>
        <v/>
      </c>
      <c r="I35" s="60" t="str">
        <f>IF(H35="","",選手申込!$A$26)</f>
        <v/>
      </c>
      <c r="J35" s="60" t="str">
        <f>IF(I35="","",選手申込!$G$26)</f>
        <v/>
      </c>
      <c r="K35" s="60" t="str">
        <f>IF(J35="","",選手申込!$I$26)</f>
        <v/>
      </c>
      <c r="L35" s="60" t="str">
        <f>IF(選手申込!I71="","",選手申込!I71)</f>
        <v/>
      </c>
      <c r="M35" s="60" t="str">
        <f>IF(選手申込!J71="","",選手申込!J71)</f>
        <v/>
      </c>
      <c r="N35" s="60" t="str">
        <f>IF(選手申込!K71="","",選手申込!K71)</f>
        <v/>
      </c>
      <c r="O35" s="60">
        <f t="shared" si="0"/>
        <v>0</v>
      </c>
      <c r="P35" s="61" t="str">
        <f t="shared" si="1"/>
        <v/>
      </c>
      <c r="S35" s="82" t="str">
        <f t="shared" si="9"/>
        <v/>
      </c>
      <c r="T35" s="83" t="str">
        <f t="shared" si="9"/>
        <v/>
      </c>
      <c r="U35" s="84" t="str">
        <f t="shared" si="3"/>
        <v/>
      </c>
      <c r="V35" s="85"/>
      <c r="W35" s="86" t="str">
        <f t="shared" si="6"/>
        <v/>
      </c>
      <c r="X35" s="87"/>
      <c r="Y35" s="88"/>
      <c r="Z35" s="89" t="str">
        <f t="shared" si="7"/>
        <v/>
      </c>
      <c r="AA35" s="90"/>
      <c r="AB35" s="91"/>
      <c r="AC35" s="92" t="str">
        <f t="shared" si="4"/>
        <v/>
      </c>
      <c r="AD35" s="93"/>
      <c r="AE35" s="94"/>
      <c r="AF35" s="95" t="str">
        <f t="shared" si="5"/>
        <v/>
      </c>
      <c r="AG35" s="95"/>
      <c r="AH35" s="96"/>
      <c r="AI35" s="97">
        <f>選手申込!I71</f>
        <v>0</v>
      </c>
      <c r="AJ35" s="98" t="str">
        <f t="shared" si="8"/>
        <v/>
      </c>
      <c r="AK35" s="99" t="str">
        <f t="shared" si="8"/>
        <v/>
      </c>
    </row>
    <row r="36" spans="1:37" ht="26.25" customHeight="1" x14ac:dyDescent="0.7">
      <c r="A36" s="60" t="str">
        <f>IF(選手申込!B72="","",選手申込!B72)</f>
        <v/>
      </c>
      <c r="B36" s="60" t="str">
        <f>IF(選手申込!C72="","",選手申込!C72)</f>
        <v/>
      </c>
      <c r="C36" s="60" t="str">
        <f>IF(選手申込!D72="","",選手申込!D72)</f>
        <v/>
      </c>
      <c r="D36" s="60" t="str">
        <f>IF(選手申込!E72="","",選手申込!E72)</f>
        <v/>
      </c>
      <c r="E36" s="60" t="str">
        <f>IF(選手申込!F72="","",選手申込!F72)</f>
        <v/>
      </c>
      <c r="F36" s="60" t="str">
        <f>IF(選手申込!G72="","",選手申込!G72)</f>
        <v/>
      </c>
      <c r="G36" s="60" t="str">
        <f>IF(選手申込!H72="","",選手申込!H72)</f>
        <v/>
      </c>
      <c r="H36" s="60" t="str">
        <f>IF(選手申込!L72="","",選手申込!L72)</f>
        <v/>
      </c>
      <c r="I36" s="60" t="str">
        <f>IF(H36="","",選手申込!$A$26)</f>
        <v/>
      </c>
      <c r="J36" s="60" t="str">
        <f>IF(I36="","",選手申込!$G$26)</f>
        <v/>
      </c>
      <c r="K36" s="60" t="str">
        <f>IF(J36="","",選手申込!$I$26)</f>
        <v/>
      </c>
      <c r="L36" s="60" t="str">
        <f>IF(選手申込!I72="","",選手申込!I72)</f>
        <v/>
      </c>
      <c r="M36" s="60" t="str">
        <f>IF(選手申込!J72="","",選手申込!J72)</f>
        <v/>
      </c>
      <c r="N36" s="60" t="str">
        <f>IF(選手申込!K72="","",選手申込!K72)</f>
        <v/>
      </c>
      <c r="O36" s="60">
        <f t="shared" si="0"/>
        <v>0</v>
      </c>
      <c r="P36" s="61" t="str">
        <f t="shared" si="1"/>
        <v/>
      </c>
      <c r="S36" s="82" t="str">
        <f t="shared" si="9"/>
        <v/>
      </c>
      <c r="T36" s="83" t="str">
        <f t="shared" si="9"/>
        <v/>
      </c>
      <c r="U36" s="84" t="str">
        <f t="shared" si="3"/>
        <v/>
      </c>
      <c r="V36" s="85"/>
      <c r="W36" s="86" t="str">
        <f t="shared" si="6"/>
        <v/>
      </c>
      <c r="X36" s="87"/>
      <c r="Y36" s="88"/>
      <c r="Z36" s="89" t="str">
        <f t="shared" si="7"/>
        <v/>
      </c>
      <c r="AA36" s="90"/>
      <c r="AB36" s="91"/>
      <c r="AC36" s="92" t="str">
        <f t="shared" si="4"/>
        <v/>
      </c>
      <c r="AD36" s="93"/>
      <c r="AE36" s="94"/>
      <c r="AF36" s="95" t="str">
        <f t="shared" si="5"/>
        <v/>
      </c>
      <c r="AG36" s="95"/>
      <c r="AH36" s="96"/>
      <c r="AI36" s="97">
        <f>選手申込!I72</f>
        <v>0</v>
      </c>
      <c r="AJ36" s="98" t="str">
        <f t="shared" ref="AJ36:AK67" si="10">M36</f>
        <v/>
      </c>
      <c r="AK36" s="99" t="str">
        <f t="shared" si="10"/>
        <v/>
      </c>
    </row>
    <row r="37" spans="1:37" ht="26.25" customHeight="1" x14ac:dyDescent="0.7">
      <c r="A37" s="60" t="str">
        <f>IF(選手申込!B73="","",選手申込!B73)</f>
        <v/>
      </c>
      <c r="B37" s="60" t="str">
        <f>IF(選手申込!C73="","",選手申込!C73)</f>
        <v/>
      </c>
      <c r="C37" s="60" t="str">
        <f>IF(選手申込!D73="","",選手申込!D73)</f>
        <v/>
      </c>
      <c r="D37" s="60" t="str">
        <f>IF(選手申込!E73="","",選手申込!E73)</f>
        <v/>
      </c>
      <c r="E37" s="60" t="str">
        <f>IF(選手申込!F73="","",選手申込!F73)</f>
        <v/>
      </c>
      <c r="F37" s="60" t="str">
        <f>IF(選手申込!G73="","",選手申込!G73)</f>
        <v/>
      </c>
      <c r="G37" s="60" t="str">
        <f>IF(選手申込!H73="","",選手申込!H73)</f>
        <v/>
      </c>
      <c r="H37" s="60" t="str">
        <f>IF(選手申込!L73="","",選手申込!L73)</f>
        <v/>
      </c>
      <c r="I37" s="60" t="str">
        <f>IF(H37="","",選手申込!$A$26)</f>
        <v/>
      </c>
      <c r="J37" s="60" t="str">
        <f>IF(I37="","",選手申込!$G$26)</f>
        <v/>
      </c>
      <c r="K37" s="60" t="str">
        <f>IF(J37="","",選手申込!$I$26)</f>
        <v/>
      </c>
      <c r="L37" s="60" t="str">
        <f>IF(選手申込!I73="","",選手申込!I73)</f>
        <v/>
      </c>
      <c r="M37" s="60" t="str">
        <f>IF(選手申込!J73="","",選手申込!J73)</f>
        <v/>
      </c>
      <c r="N37" s="60" t="str">
        <f>IF(選手申込!K73="","",選手申込!K73)</f>
        <v/>
      </c>
      <c r="O37" s="60">
        <f t="shared" si="0"/>
        <v>0</v>
      </c>
      <c r="P37" s="61" t="str">
        <f t="shared" si="1"/>
        <v/>
      </c>
      <c r="S37" s="82" t="str">
        <f t="shared" si="9"/>
        <v/>
      </c>
      <c r="T37" s="83" t="str">
        <f t="shared" si="9"/>
        <v/>
      </c>
      <c r="U37" s="84" t="str">
        <f t="shared" si="3"/>
        <v/>
      </c>
      <c r="V37" s="85"/>
      <c r="W37" s="86" t="str">
        <f t="shared" si="6"/>
        <v/>
      </c>
      <c r="X37" s="87"/>
      <c r="Y37" s="88"/>
      <c r="Z37" s="89" t="str">
        <f t="shared" si="7"/>
        <v/>
      </c>
      <c r="AA37" s="90"/>
      <c r="AB37" s="91"/>
      <c r="AC37" s="92" t="str">
        <f t="shared" si="4"/>
        <v/>
      </c>
      <c r="AD37" s="93"/>
      <c r="AE37" s="94"/>
      <c r="AF37" s="95" t="str">
        <f t="shared" si="5"/>
        <v/>
      </c>
      <c r="AG37" s="95"/>
      <c r="AH37" s="96"/>
      <c r="AI37" s="97">
        <f>選手申込!I73</f>
        <v>0</v>
      </c>
      <c r="AJ37" s="98" t="str">
        <f t="shared" si="10"/>
        <v/>
      </c>
      <c r="AK37" s="99" t="str">
        <f t="shared" si="10"/>
        <v/>
      </c>
    </row>
    <row r="38" spans="1:37" ht="26.25" customHeight="1" x14ac:dyDescent="0.7">
      <c r="A38" s="60" t="str">
        <f>IF(選手申込!B74="","",選手申込!B74)</f>
        <v/>
      </c>
      <c r="B38" s="60" t="str">
        <f>IF(選手申込!C74="","",選手申込!C74)</f>
        <v/>
      </c>
      <c r="C38" s="60" t="str">
        <f>IF(選手申込!D74="","",選手申込!D74)</f>
        <v/>
      </c>
      <c r="D38" s="60" t="str">
        <f>IF(選手申込!E74="","",選手申込!E74)</f>
        <v/>
      </c>
      <c r="E38" s="60" t="str">
        <f>IF(選手申込!F74="","",選手申込!F74)</f>
        <v/>
      </c>
      <c r="F38" s="60" t="str">
        <f>IF(選手申込!G74="","",選手申込!G74)</f>
        <v/>
      </c>
      <c r="G38" s="60" t="str">
        <f>IF(選手申込!H74="","",選手申込!H74)</f>
        <v/>
      </c>
      <c r="H38" s="60" t="str">
        <f>IF(選手申込!L74="","",選手申込!L74)</f>
        <v/>
      </c>
      <c r="I38" s="60" t="str">
        <f>IF(H38="","",選手申込!$A$26)</f>
        <v/>
      </c>
      <c r="J38" s="60" t="str">
        <f>IF(I38="","",選手申込!$G$26)</f>
        <v/>
      </c>
      <c r="K38" s="60" t="str">
        <f>IF(J38="","",選手申込!$I$26)</f>
        <v/>
      </c>
      <c r="L38" s="60" t="str">
        <f>IF(選手申込!I74="","",選手申込!I74)</f>
        <v/>
      </c>
      <c r="M38" s="60" t="str">
        <f>IF(選手申込!J74="","",選手申込!J74)</f>
        <v/>
      </c>
      <c r="N38" s="60" t="str">
        <f>IF(選手申込!K74="","",選手申込!K74)</f>
        <v/>
      </c>
      <c r="O38" s="60">
        <f t="shared" si="0"/>
        <v>0</v>
      </c>
      <c r="P38" s="61" t="str">
        <f t="shared" si="1"/>
        <v/>
      </c>
      <c r="S38" s="82" t="str">
        <f t="shared" si="9"/>
        <v/>
      </c>
      <c r="T38" s="83" t="str">
        <f t="shared" si="9"/>
        <v/>
      </c>
      <c r="U38" s="84" t="str">
        <f t="shared" si="3"/>
        <v/>
      </c>
      <c r="V38" s="85"/>
      <c r="W38" s="86" t="str">
        <f t="shared" si="6"/>
        <v/>
      </c>
      <c r="X38" s="87"/>
      <c r="Y38" s="88"/>
      <c r="Z38" s="89" t="str">
        <f t="shared" si="7"/>
        <v/>
      </c>
      <c r="AA38" s="90"/>
      <c r="AB38" s="91"/>
      <c r="AC38" s="92" t="str">
        <f t="shared" si="4"/>
        <v/>
      </c>
      <c r="AD38" s="93"/>
      <c r="AE38" s="94"/>
      <c r="AF38" s="95" t="str">
        <f t="shared" si="5"/>
        <v/>
      </c>
      <c r="AG38" s="95"/>
      <c r="AH38" s="96"/>
      <c r="AI38" s="97">
        <f>選手申込!I74</f>
        <v>0</v>
      </c>
      <c r="AJ38" s="98" t="str">
        <f t="shared" si="10"/>
        <v/>
      </c>
      <c r="AK38" s="99" t="str">
        <f t="shared" si="10"/>
        <v/>
      </c>
    </row>
    <row r="39" spans="1:37" ht="26.25" customHeight="1" x14ac:dyDescent="0.7">
      <c r="A39" s="60" t="str">
        <f>IF(選手申込!B75="","",選手申込!B75)</f>
        <v/>
      </c>
      <c r="B39" s="60" t="str">
        <f>IF(選手申込!C75="","",選手申込!C75)</f>
        <v/>
      </c>
      <c r="C39" s="60" t="str">
        <f>IF(選手申込!D75="","",選手申込!D75)</f>
        <v/>
      </c>
      <c r="D39" s="60" t="str">
        <f>IF(選手申込!E75="","",選手申込!E75)</f>
        <v/>
      </c>
      <c r="E39" s="60" t="str">
        <f>IF(選手申込!F75="","",選手申込!F75)</f>
        <v/>
      </c>
      <c r="F39" s="60" t="str">
        <f>IF(選手申込!G75="","",選手申込!G75)</f>
        <v/>
      </c>
      <c r="G39" s="60" t="str">
        <f>IF(選手申込!H75="","",選手申込!H75)</f>
        <v/>
      </c>
      <c r="H39" s="60" t="str">
        <f>IF(選手申込!L75="","",選手申込!L75)</f>
        <v/>
      </c>
      <c r="I39" s="60" t="str">
        <f>IF(H39="","",選手申込!$A$26)</f>
        <v/>
      </c>
      <c r="J39" s="60" t="str">
        <f>IF(I39="","",選手申込!$G$26)</f>
        <v/>
      </c>
      <c r="K39" s="60" t="str">
        <f>IF(J39="","",選手申込!$I$26)</f>
        <v/>
      </c>
      <c r="L39" s="60" t="str">
        <f>IF(選手申込!I75="","",選手申込!I75)</f>
        <v/>
      </c>
      <c r="M39" s="60" t="str">
        <f>IF(選手申込!J75="","",選手申込!J75)</f>
        <v/>
      </c>
      <c r="N39" s="60" t="str">
        <f>IF(選手申込!K75="","",選手申込!K75)</f>
        <v/>
      </c>
      <c r="O39" s="60">
        <f t="shared" si="0"/>
        <v>0</v>
      </c>
      <c r="P39" s="61" t="str">
        <f t="shared" si="1"/>
        <v/>
      </c>
      <c r="S39" s="82" t="str">
        <f t="shared" si="9"/>
        <v/>
      </c>
      <c r="T39" s="83" t="str">
        <f t="shared" si="9"/>
        <v/>
      </c>
      <c r="U39" s="84" t="str">
        <f t="shared" si="3"/>
        <v/>
      </c>
      <c r="V39" s="85"/>
      <c r="W39" s="86" t="str">
        <f t="shared" si="6"/>
        <v/>
      </c>
      <c r="X39" s="87"/>
      <c r="Y39" s="88"/>
      <c r="Z39" s="89" t="str">
        <f t="shared" si="7"/>
        <v/>
      </c>
      <c r="AA39" s="90"/>
      <c r="AB39" s="91"/>
      <c r="AC39" s="92" t="str">
        <f t="shared" si="4"/>
        <v/>
      </c>
      <c r="AD39" s="93"/>
      <c r="AE39" s="94"/>
      <c r="AF39" s="95" t="str">
        <f t="shared" si="5"/>
        <v/>
      </c>
      <c r="AG39" s="95"/>
      <c r="AH39" s="96"/>
      <c r="AI39" s="97">
        <f>選手申込!I75</f>
        <v>0</v>
      </c>
      <c r="AJ39" s="98" t="str">
        <f t="shared" si="10"/>
        <v/>
      </c>
      <c r="AK39" s="99" t="str">
        <f t="shared" si="10"/>
        <v/>
      </c>
    </row>
    <row r="40" spans="1:37" ht="26.25" customHeight="1" x14ac:dyDescent="0.7">
      <c r="A40" s="60" t="str">
        <f>IF(選手申込!B76="","",選手申込!B76)</f>
        <v/>
      </c>
      <c r="B40" s="60" t="str">
        <f>IF(選手申込!C76="","",選手申込!C76)</f>
        <v/>
      </c>
      <c r="C40" s="60" t="str">
        <f>IF(選手申込!D76="","",選手申込!D76)</f>
        <v/>
      </c>
      <c r="D40" s="60" t="str">
        <f>IF(選手申込!E76="","",選手申込!E76)</f>
        <v/>
      </c>
      <c r="E40" s="60" t="str">
        <f>IF(選手申込!F76="","",選手申込!F76)</f>
        <v/>
      </c>
      <c r="F40" s="60" t="str">
        <f>IF(選手申込!G76="","",選手申込!G76)</f>
        <v/>
      </c>
      <c r="G40" s="60" t="str">
        <f>IF(選手申込!H76="","",選手申込!H76)</f>
        <v/>
      </c>
      <c r="H40" s="60" t="str">
        <f>IF(選手申込!L76="","",選手申込!L76)</f>
        <v/>
      </c>
      <c r="I40" s="60" t="str">
        <f>IF(H40="","",選手申込!$A$26)</f>
        <v/>
      </c>
      <c r="J40" s="60" t="str">
        <f>IF(I40="","",選手申込!$G$26)</f>
        <v/>
      </c>
      <c r="K40" s="60" t="str">
        <f>IF(J40="","",選手申込!$I$26)</f>
        <v/>
      </c>
      <c r="L40" s="60" t="str">
        <f>IF(選手申込!I76="","",選手申込!I76)</f>
        <v/>
      </c>
      <c r="M40" s="60" t="str">
        <f>IF(選手申込!J76="","",選手申込!J76)</f>
        <v/>
      </c>
      <c r="N40" s="60" t="str">
        <f>IF(選手申込!K76="","",選手申込!K76)</f>
        <v/>
      </c>
      <c r="O40" s="60">
        <f t="shared" si="0"/>
        <v>0</v>
      </c>
      <c r="P40" s="61" t="str">
        <f t="shared" si="1"/>
        <v/>
      </c>
      <c r="S40" s="82" t="str">
        <f t="shared" si="9"/>
        <v/>
      </c>
      <c r="T40" s="83" t="str">
        <f t="shared" si="9"/>
        <v/>
      </c>
      <c r="U40" s="84" t="str">
        <f t="shared" si="3"/>
        <v/>
      </c>
      <c r="V40" s="85"/>
      <c r="W40" s="86" t="str">
        <f t="shared" si="6"/>
        <v/>
      </c>
      <c r="X40" s="87"/>
      <c r="Y40" s="88"/>
      <c r="Z40" s="89" t="str">
        <f t="shared" si="7"/>
        <v/>
      </c>
      <c r="AA40" s="90"/>
      <c r="AB40" s="91"/>
      <c r="AC40" s="92" t="str">
        <f t="shared" si="4"/>
        <v/>
      </c>
      <c r="AD40" s="93"/>
      <c r="AE40" s="94"/>
      <c r="AF40" s="95" t="str">
        <f t="shared" si="5"/>
        <v/>
      </c>
      <c r="AG40" s="95"/>
      <c r="AH40" s="96"/>
      <c r="AI40" s="97">
        <f>選手申込!I76</f>
        <v>0</v>
      </c>
      <c r="AJ40" s="98" t="str">
        <f t="shared" si="10"/>
        <v/>
      </c>
      <c r="AK40" s="99" t="str">
        <f t="shared" si="10"/>
        <v/>
      </c>
    </row>
    <row r="41" spans="1:37" ht="26.25" customHeight="1" x14ac:dyDescent="0.7">
      <c r="A41" s="60" t="str">
        <f>IF(選手申込!B77="","",選手申込!B77)</f>
        <v/>
      </c>
      <c r="B41" s="60" t="str">
        <f>IF(選手申込!C77="","",選手申込!C77)</f>
        <v/>
      </c>
      <c r="C41" s="60" t="str">
        <f>IF(選手申込!D77="","",選手申込!D77)</f>
        <v/>
      </c>
      <c r="D41" s="60" t="str">
        <f>IF(選手申込!E77="","",選手申込!E77)</f>
        <v/>
      </c>
      <c r="E41" s="60" t="str">
        <f>IF(選手申込!F77="","",選手申込!F77)</f>
        <v/>
      </c>
      <c r="F41" s="60" t="str">
        <f>IF(選手申込!G77="","",選手申込!G77)</f>
        <v/>
      </c>
      <c r="G41" s="60" t="str">
        <f>IF(選手申込!H77="","",選手申込!H77)</f>
        <v/>
      </c>
      <c r="H41" s="60" t="str">
        <f>IF(選手申込!L77="","",選手申込!L77)</f>
        <v/>
      </c>
      <c r="I41" s="60" t="str">
        <f>IF(H41="","",選手申込!$A$26)</f>
        <v/>
      </c>
      <c r="J41" s="60" t="str">
        <f>IF(I41="","",選手申込!$G$26)</f>
        <v/>
      </c>
      <c r="K41" s="60" t="str">
        <f>IF(J41="","",選手申込!$I$26)</f>
        <v/>
      </c>
      <c r="L41" s="60" t="str">
        <f>IF(選手申込!I77="","",選手申込!I77)</f>
        <v/>
      </c>
      <c r="M41" s="60" t="str">
        <f>IF(選手申込!J77="","",選手申込!J77)</f>
        <v/>
      </c>
      <c r="N41" s="60" t="str">
        <f>IF(選手申込!K77="","",選手申込!K77)</f>
        <v/>
      </c>
      <c r="O41" s="60">
        <f t="shared" si="0"/>
        <v>0</v>
      </c>
      <c r="P41" s="61" t="str">
        <f t="shared" si="1"/>
        <v/>
      </c>
      <c r="S41" s="82" t="str">
        <f t="shared" si="9"/>
        <v/>
      </c>
      <c r="T41" s="83" t="str">
        <f t="shared" si="9"/>
        <v/>
      </c>
      <c r="U41" s="84" t="str">
        <f t="shared" si="3"/>
        <v/>
      </c>
      <c r="V41" s="85"/>
      <c r="W41" s="86" t="str">
        <f t="shared" si="6"/>
        <v/>
      </c>
      <c r="X41" s="87"/>
      <c r="Y41" s="88"/>
      <c r="Z41" s="89" t="str">
        <f t="shared" si="7"/>
        <v/>
      </c>
      <c r="AA41" s="90"/>
      <c r="AB41" s="91"/>
      <c r="AC41" s="92" t="str">
        <f t="shared" si="4"/>
        <v/>
      </c>
      <c r="AD41" s="93"/>
      <c r="AE41" s="94"/>
      <c r="AF41" s="95" t="str">
        <f t="shared" si="5"/>
        <v/>
      </c>
      <c r="AG41" s="95"/>
      <c r="AH41" s="96"/>
      <c r="AI41" s="97">
        <f>選手申込!I77</f>
        <v>0</v>
      </c>
      <c r="AJ41" s="98" t="str">
        <f t="shared" si="10"/>
        <v/>
      </c>
      <c r="AK41" s="99" t="str">
        <f t="shared" si="10"/>
        <v/>
      </c>
    </row>
    <row r="42" spans="1:37" ht="26.25" customHeight="1" x14ac:dyDescent="0.7">
      <c r="A42" s="60" t="str">
        <f>IF(選手申込!B78="","",選手申込!B78)</f>
        <v/>
      </c>
      <c r="B42" s="60" t="str">
        <f>IF(選手申込!C78="","",選手申込!C78)</f>
        <v/>
      </c>
      <c r="C42" s="60" t="str">
        <f>IF(選手申込!D78="","",選手申込!D78)</f>
        <v/>
      </c>
      <c r="D42" s="60" t="str">
        <f>IF(選手申込!E78="","",選手申込!E78)</f>
        <v/>
      </c>
      <c r="E42" s="60" t="str">
        <f>IF(選手申込!F78="","",選手申込!F78)</f>
        <v/>
      </c>
      <c r="F42" s="60" t="str">
        <f>IF(選手申込!G78="","",選手申込!G78)</f>
        <v/>
      </c>
      <c r="G42" s="60" t="str">
        <f>IF(選手申込!H78="","",選手申込!H78)</f>
        <v/>
      </c>
      <c r="H42" s="60" t="str">
        <f>IF(選手申込!L78="","",選手申込!L78)</f>
        <v/>
      </c>
      <c r="I42" s="60" t="str">
        <f>IF(H42="","",選手申込!$A$26)</f>
        <v/>
      </c>
      <c r="J42" s="60" t="str">
        <f>IF(I42="","",選手申込!$G$26)</f>
        <v/>
      </c>
      <c r="K42" s="60" t="str">
        <f>IF(J42="","",選手申込!$I$26)</f>
        <v/>
      </c>
      <c r="L42" s="60" t="str">
        <f>IF(選手申込!I78="","",選手申込!I78)</f>
        <v/>
      </c>
      <c r="M42" s="60" t="str">
        <f>IF(選手申込!J78="","",選手申込!J78)</f>
        <v/>
      </c>
      <c r="N42" s="60" t="str">
        <f>IF(選手申込!K78="","",選手申込!K78)</f>
        <v/>
      </c>
      <c r="O42" s="60">
        <f t="shared" si="0"/>
        <v>0</v>
      </c>
      <c r="P42" s="61" t="str">
        <f t="shared" si="1"/>
        <v/>
      </c>
      <c r="S42" s="82" t="str">
        <f t="shared" si="9"/>
        <v/>
      </c>
      <c r="T42" s="83" t="str">
        <f t="shared" si="9"/>
        <v/>
      </c>
      <c r="U42" s="84" t="str">
        <f t="shared" si="3"/>
        <v/>
      </c>
      <c r="V42" s="85"/>
      <c r="W42" s="86" t="str">
        <f t="shared" si="6"/>
        <v/>
      </c>
      <c r="X42" s="87"/>
      <c r="Y42" s="88"/>
      <c r="Z42" s="89" t="str">
        <f t="shared" si="7"/>
        <v/>
      </c>
      <c r="AA42" s="90"/>
      <c r="AB42" s="91"/>
      <c r="AC42" s="92" t="str">
        <f t="shared" si="4"/>
        <v/>
      </c>
      <c r="AD42" s="93"/>
      <c r="AE42" s="94"/>
      <c r="AF42" s="95" t="str">
        <f t="shared" si="5"/>
        <v/>
      </c>
      <c r="AG42" s="95"/>
      <c r="AH42" s="96"/>
      <c r="AI42" s="97">
        <f>選手申込!I78</f>
        <v>0</v>
      </c>
      <c r="AJ42" s="98" t="str">
        <f t="shared" si="10"/>
        <v/>
      </c>
      <c r="AK42" s="99" t="str">
        <f t="shared" si="10"/>
        <v/>
      </c>
    </row>
    <row r="43" spans="1:37" ht="26.25" customHeight="1" x14ac:dyDescent="0.7">
      <c r="A43" s="60" t="str">
        <f>IF(選手申込!B79="","",選手申込!B79)</f>
        <v/>
      </c>
      <c r="B43" s="60" t="str">
        <f>IF(選手申込!C79="","",選手申込!C79)</f>
        <v/>
      </c>
      <c r="C43" s="60" t="str">
        <f>IF(選手申込!D79="","",選手申込!D79)</f>
        <v/>
      </c>
      <c r="D43" s="60" t="str">
        <f>IF(選手申込!E79="","",選手申込!E79)</f>
        <v/>
      </c>
      <c r="E43" s="60" t="str">
        <f>IF(選手申込!F79="","",選手申込!F79)</f>
        <v/>
      </c>
      <c r="F43" s="60" t="str">
        <f>IF(選手申込!G79="","",選手申込!G79)</f>
        <v/>
      </c>
      <c r="G43" s="60" t="str">
        <f>IF(選手申込!H79="","",選手申込!H79)</f>
        <v/>
      </c>
      <c r="H43" s="60" t="str">
        <f>IF(選手申込!L79="","",選手申込!L79)</f>
        <v/>
      </c>
      <c r="I43" s="60" t="str">
        <f>IF(H43="","",選手申込!$A$26)</f>
        <v/>
      </c>
      <c r="J43" s="60" t="str">
        <f>IF(I43="","",選手申込!$G$26)</f>
        <v/>
      </c>
      <c r="K43" s="60" t="str">
        <f>IF(J43="","",選手申込!$I$26)</f>
        <v/>
      </c>
      <c r="L43" s="60" t="str">
        <f>IF(選手申込!I79="","",選手申込!I79)</f>
        <v/>
      </c>
      <c r="M43" s="60" t="str">
        <f>IF(選手申込!J79="","",選手申込!J79)</f>
        <v/>
      </c>
      <c r="N43" s="60" t="str">
        <f>IF(選手申込!K79="","",選手申込!K79)</f>
        <v/>
      </c>
      <c r="O43" s="60">
        <f t="shared" si="0"/>
        <v>0</v>
      </c>
      <c r="P43" s="61" t="str">
        <f t="shared" si="1"/>
        <v/>
      </c>
      <c r="S43" s="82" t="str">
        <f t="shared" si="9"/>
        <v/>
      </c>
      <c r="T43" s="83" t="str">
        <f t="shared" si="9"/>
        <v/>
      </c>
      <c r="U43" s="84" t="str">
        <f t="shared" si="3"/>
        <v/>
      </c>
      <c r="V43" s="85"/>
      <c r="W43" s="86" t="str">
        <f t="shared" si="6"/>
        <v/>
      </c>
      <c r="X43" s="87"/>
      <c r="Y43" s="88"/>
      <c r="Z43" s="89" t="str">
        <f t="shared" si="7"/>
        <v/>
      </c>
      <c r="AA43" s="90"/>
      <c r="AB43" s="91"/>
      <c r="AC43" s="92" t="str">
        <f t="shared" si="4"/>
        <v/>
      </c>
      <c r="AD43" s="93"/>
      <c r="AE43" s="94"/>
      <c r="AF43" s="95" t="str">
        <f t="shared" si="5"/>
        <v/>
      </c>
      <c r="AG43" s="95"/>
      <c r="AH43" s="96"/>
      <c r="AI43" s="97">
        <f>選手申込!I79</f>
        <v>0</v>
      </c>
      <c r="AJ43" s="98" t="str">
        <f t="shared" si="10"/>
        <v/>
      </c>
      <c r="AK43" s="99" t="str">
        <f t="shared" si="10"/>
        <v/>
      </c>
    </row>
    <row r="44" spans="1:37" ht="26.25" customHeight="1" x14ac:dyDescent="0.7">
      <c r="A44" s="60" t="str">
        <f>IF(選手申込!B80="","",選手申込!B80)</f>
        <v/>
      </c>
      <c r="B44" s="60" t="str">
        <f>IF(選手申込!C80="","",選手申込!C80)</f>
        <v/>
      </c>
      <c r="C44" s="60" t="str">
        <f>IF(選手申込!D80="","",選手申込!D80)</f>
        <v/>
      </c>
      <c r="D44" s="60" t="str">
        <f>IF(選手申込!E80="","",選手申込!E80)</f>
        <v/>
      </c>
      <c r="E44" s="60" t="str">
        <f>IF(選手申込!F80="","",選手申込!F80)</f>
        <v/>
      </c>
      <c r="F44" s="60" t="str">
        <f>IF(選手申込!G80="","",選手申込!G80)</f>
        <v/>
      </c>
      <c r="G44" s="60" t="str">
        <f>IF(選手申込!H80="","",選手申込!H80)</f>
        <v/>
      </c>
      <c r="H44" s="60" t="str">
        <f>IF(選手申込!L80="","",選手申込!L80)</f>
        <v/>
      </c>
      <c r="I44" s="60" t="str">
        <f>IF(H44="","",選手申込!$A$26)</f>
        <v/>
      </c>
      <c r="J44" s="60" t="str">
        <f>IF(I44="","",選手申込!$G$26)</f>
        <v/>
      </c>
      <c r="K44" s="60" t="str">
        <f>IF(J44="","",選手申込!$I$26)</f>
        <v/>
      </c>
      <c r="L44" s="60" t="str">
        <f>IF(選手申込!I80="","",選手申込!I80)</f>
        <v/>
      </c>
      <c r="M44" s="60" t="str">
        <f>IF(選手申込!J80="","",選手申込!J80)</f>
        <v/>
      </c>
      <c r="N44" s="60" t="str">
        <f>IF(選手申込!K80="","",選手申込!K80)</f>
        <v/>
      </c>
      <c r="O44" s="60">
        <f t="shared" si="0"/>
        <v>0</v>
      </c>
      <c r="P44" s="61" t="str">
        <f t="shared" si="1"/>
        <v/>
      </c>
      <c r="S44" s="82" t="str">
        <f t="shared" si="9"/>
        <v/>
      </c>
      <c r="T44" s="83" t="str">
        <f t="shared" si="9"/>
        <v/>
      </c>
      <c r="U44" s="84" t="str">
        <f t="shared" si="3"/>
        <v/>
      </c>
      <c r="V44" s="85"/>
      <c r="W44" s="86" t="str">
        <f t="shared" si="6"/>
        <v/>
      </c>
      <c r="X44" s="87"/>
      <c r="Y44" s="88"/>
      <c r="Z44" s="89" t="str">
        <f t="shared" si="7"/>
        <v/>
      </c>
      <c r="AA44" s="90"/>
      <c r="AB44" s="91"/>
      <c r="AC44" s="92" t="str">
        <f t="shared" si="4"/>
        <v/>
      </c>
      <c r="AD44" s="93"/>
      <c r="AE44" s="94"/>
      <c r="AF44" s="95" t="str">
        <f t="shared" si="5"/>
        <v/>
      </c>
      <c r="AG44" s="95"/>
      <c r="AH44" s="96"/>
      <c r="AI44" s="97">
        <f>選手申込!I80</f>
        <v>0</v>
      </c>
      <c r="AJ44" s="98" t="str">
        <f t="shared" si="10"/>
        <v/>
      </c>
      <c r="AK44" s="99" t="str">
        <f t="shared" si="10"/>
        <v/>
      </c>
    </row>
    <row r="45" spans="1:37" ht="26.25" customHeight="1" x14ac:dyDescent="0.7">
      <c r="A45" s="60" t="str">
        <f>IF(選手申込!B81="","",選手申込!B81)</f>
        <v/>
      </c>
      <c r="B45" s="60" t="str">
        <f>IF(選手申込!C81="","",選手申込!C81)</f>
        <v/>
      </c>
      <c r="C45" s="60" t="str">
        <f>IF(選手申込!D81="","",選手申込!D81)</f>
        <v/>
      </c>
      <c r="D45" s="60" t="str">
        <f>IF(選手申込!E81="","",選手申込!E81)</f>
        <v/>
      </c>
      <c r="E45" s="60" t="str">
        <f>IF(選手申込!F81="","",選手申込!F81)</f>
        <v/>
      </c>
      <c r="F45" s="60" t="str">
        <f>IF(選手申込!G81="","",選手申込!G81)</f>
        <v/>
      </c>
      <c r="G45" s="60" t="str">
        <f>IF(選手申込!H81="","",選手申込!H81)</f>
        <v/>
      </c>
      <c r="H45" s="60" t="str">
        <f>IF(選手申込!L81="","",選手申込!L81)</f>
        <v/>
      </c>
      <c r="I45" s="60" t="str">
        <f>IF(H45="","",選手申込!$A$26)</f>
        <v/>
      </c>
      <c r="J45" s="60" t="str">
        <f>IF(I45="","",選手申込!$G$26)</f>
        <v/>
      </c>
      <c r="K45" s="60" t="str">
        <f>IF(J45="","",選手申込!$I$26)</f>
        <v/>
      </c>
      <c r="L45" s="60" t="str">
        <f>IF(選手申込!I81="","",選手申込!I81)</f>
        <v/>
      </c>
      <c r="M45" s="60" t="str">
        <f>IF(選手申込!J81="","",選手申込!J81)</f>
        <v/>
      </c>
      <c r="N45" s="60" t="str">
        <f>IF(選手申込!K81="","",選手申込!K81)</f>
        <v/>
      </c>
      <c r="O45" s="60">
        <f t="shared" si="0"/>
        <v>0</v>
      </c>
      <c r="P45" s="61" t="str">
        <f t="shared" si="1"/>
        <v/>
      </c>
      <c r="S45" s="82" t="str">
        <f t="shared" si="9"/>
        <v/>
      </c>
      <c r="T45" s="83" t="str">
        <f t="shared" si="9"/>
        <v/>
      </c>
      <c r="U45" s="84" t="str">
        <f t="shared" si="3"/>
        <v/>
      </c>
      <c r="V45" s="85"/>
      <c r="W45" s="86" t="str">
        <f t="shared" si="6"/>
        <v/>
      </c>
      <c r="X45" s="87"/>
      <c r="Y45" s="88"/>
      <c r="Z45" s="89" t="str">
        <f t="shared" si="7"/>
        <v/>
      </c>
      <c r="AA45" s="90"/>
      <c r="AB45" s="91"/>
      <c r="AC45" s="92" t="str">
        <f t="shared" si="4"/>
        <v/>
      </c>
      <c r="AD45" s="93"/>
      <c r="AE45" s="94"/>
      <c r="AF45" s="95" t="str">
        <f t="shared" si="5"/>
        <v/>
      </c>
      <c r="AG45" s="95"/>
      <c r="AH45" s="96"/>
      <c r="AI45" s="97">
        <f>選手申込!I81</f>
        <v>0</v>
      </c>
      <c r="AJ45" s="98" t="str">
        <f t="shared" si="10"/>
        <v/>
      </c>
      <c r="AK45" s="99" t="str">
        <f t="shared" si="10"/>
        <v/>
      </c>
    </row>
    <row r="46" spans="1:37" ht="26.25" customHeight="1" x14ac:dyDescent="0.7">
      <c r="A46" s="60" t="str">
        <f>IF(選手申込!B82="","",選手申込!B82)</f>
        <v/>
      </c>
      <c r="B46" s="60" t="str">
        <f>IF(選手申込!C82="","",選手申込!C82)</f>
        <v/>
      </c>
      <c r="C46" s="60" t="str">
        <f>IF(選手申込!D82="","",選手申込!D82)</f>
        <v/>
      </c>
      <c r="D46" s="60" t="str">
        <f>IF(選手申込!E82="","",選手申込!E82)</f>
        <v/>
      </c>
      <c r="E46" s="60" t="str">
        <f>IF(選手申込!F82="","",選手申込!F82)</f>
        <v/>
      </c>
      <c r="F46" s="60" t="str">
        <f>IF(選手申込!G82="","",選手申込!G82)</f>
        <v/>
      </c>
      <c r="G46" s="60" t="str">
        <f>IF(選手申込!H82="","",選手申込!H82)</f>
        <v/>
      </c>
      <c r="H46" s="60" t="str">
        <f>IF(選手申込!L82="","",選手申込!L82)</f>
        <v/>
      </c>
      <c r="I46" s="60" t="str">
        <f>IF(H46="","",選手申込!$A$26)</f>
        <v/>
      </c>
      <c r="J46" s="60" t="str">
        <f>IF(I46="","",選手申込!$G$26)</f>
        <v/>
      </c>
      <c r="K46" s="60" t="str">
        <f>IF(J46="","",選手申込!$I$26)</f>
        <v/>
      </c>
      <c r="L46" s="60" t="str">
        <f>IF(選手申込!I82="","",選手申込!I82)</f>
        <v/>
      </c>
      <c r="M46" s="60" t="str">
        <f>IF(選手申込!J82="","",選手申込!J82)</f>
        <v/>
      </c>
      <c r="N46" s="60" t="str">
        <f>IF(選手申込!K82="","",選手申込!K82)</f>
        <v/>
      </c>
      <c r="O46" s="60">
        <f t="shared" si="0"/>
        <v>0</v>
      </c>
      <c r="P46" s="61" t="str">
        <f t="shared" si="1"/>
        <v/>
      </c>
      <c r="S46" s="82" t="str">
        <f t="shared" si="9"/>
        <v/>
      </c>
      <c r="T46" s="83" t="str">
        <f t="shared" si="9"/>
        <v/>
      </c>
      <c r="U46" s="84" t="str">
        <f t="shared" si="3"/>
        <v/>
      </c>
      <c r="V46" s="85"/>
      <c r="W46" s="86" t="str">
        <f t="shared" si="6"/>
        <v/>
      </c>
      <c r="X46" s="87"/>
      <c r="Y46" s="88"/>
      <c r="Z46" s="89" t="str">
        <f t="shared" si="7"/>
        <v/>
      </c>
      <c r="AA46" s="90"/>
      <c r="AB46" s="91"/>
      <c r="AC46" s="92" t="str">
        <f t="shared" si="4"/>
        <v/>
      </c>
      <c r="AD46" s="93"/>
      <c r="AE46" s="94"/>
      <c r="AF46" s="95" t="str">
        <f t="shared" si="5"/>
        <v/>
      </c>
      <c r="AG46" s="95"/>
      <c r="AH46" s="96"/>
      <c r="AI46" s="97">
        <f>選手申込!I82</f>
        <v>0</v>
      </c>
      <c r="AJ46" s="98" t="str">
        <f t="shared" si="10"/>
        <v/>
      </c>
      <c r="AK46" s="99" t="str">
        <f t="shared" si="10"/>
        <v/>
      </c>
    </row>
    <row r="47" spans="1:37" ht="26.25" customHeight="1" x14ac:dyDescent="0.7">
      <c r="A47" s="60" t="str">
        <f>IF(選手申込!B83="","",選手申込!B83)</f>
        <v/>
      </c>
      <c r="B47" s="60" t="str">
        <f>IF(選手申込!C83="","",選手申込!C83)</f>
        <v/>
      </c>
      <c r="C47" s="60" t="str">
        <f>IF(選手申込!D83="","",選手申込!D83)</f>
        <v/>
      </c>
      <c r="D47" s="60" t="str">
        <f>IF(選手申込!E83="","",選手申込!E83)</f>
        <v/>
      </c>
      <c r="E47" s="60" t="str">
        <f>IF(選手申込!F83="","",選手申込!F83)</f>
        <v/>
      </c>
      <c r="F47" s="60" t="str">
        <f>IF(選手申込!G83="","",選手申込!G83)</f>
        <v/>
      </c>
      <c r="G47" s="60" t="str">
        <f>IF(選手申込!H83="","",選手申込!H83)</f>
        <v/>
      </c>
      <c r="H47" s="60" t="str">
        <f>IF(選手申込!L83="","",選手申込!L83)</f>
        <v/>
      </c>
      <c r="I47" s="60" t="str">
        <f>IF(H47="","",選手申込!$A$26)</f>
        <v/>
      </c>
      <c r="J47" s="60" t="str">
        <f>IF(I47="","",選手申込!$G$26)</f>
        <v/>
      </c>
      <c r="K47" s="60" t="str">
        <f>IF(J47="","",選手申込!$I$26)</f>
        <v/>
      </c>
      <c r="L47" s="60" t="str">
        <f>IF(選手申込!I83="","",選手申込!I83)</f>
        <v/>
      </c>
      <c r="M47" s="60" t="str">
        <f>IF(選手申込!J83="","",選手申込!J83)</f>
        <v/>
      </c>
      <c r="N47" s="60" t="str">
        <f>IF(選手申込!K83="","",選手申込!K83)</f>
        <v/>
      </c>
      <c r="O47" s="60">
        <f t="shared" si="0"/>
        <v>0</v>
      </c>
      <c r="P47" s="61" t="str">
        <f t="shared" si="1"/>
        <v/>
      </c>
      <c r="S47" s="82" t="str">
        <f t="shared" si="9"/>
        <v/>
      </c>
      <c r="T47" s="83" t="str">
        <f t="shared" si="9"/>
        <v/>
      </c>
      <c r="U47" s="84" t="str">
        <f t="shared" si="3"/>
        <v/>
      </c>
      <c r="V47" s="85"/>
      <c r="W47" s="86" t="str">
        <f t="shared" si="6"/>
        <v/>
      </c>
      <c r="X47" s="87"/>
      <c r="Y47" s="88"/>
      <c r="Z47" s="89" t="str">
        <f t="shared" si="7"/>
        <v/>
      </c>
      <c r="AA47" s="90"/>
      <c r="AB47" s="91"/>
      <c r="AC47" s="92" t="str">
        <f t="shared" si="4"/>
        <v/>
      </c>
      <c r="AD47" s="93"/>
      <c r="AE47" s="94"/>
      <c r="AF47" s="95" t="str">
        <f t="shared" si="5"/>
        <v/>
      </c>
      <c r="AG47" s="95"/>
      <c r="AH47" s="96"/>
      <c r="AI47" s="97">
        <f>選手申込!I83</f>
        <v>0</v>
      </c>
      <c r="AJ47" s="98" t="str">
        <f t="shared" si="10"/>
        <v/>
      </c>
      <c r="AK47" s="99" t="str">
        <f t="shared" si="10"/>
        <v/>
      </c>
    </row>
    <row r="48" spans="1:37" ht="26.25" customHeight="1" x14ac:dyDescent="0.7">
      <c r="A48" s="60" t="str">
        <f>IF(選手申込!B84="","",選手申込!B84)</f>
        <v/>
      </c>
      <c r="B48" s="60" t="str">
        <f>IF(選手申込!C84="","",選手申込!C84)</f>
        <v/>
      </c>
      <c r="C48" s="60" t="str">
        <f>IF(選手申込!D84="","",選手申込!D84)</f>
        <v/>
      </c>
      <c r="D48" s="60" t="str">
        <f>IF(選手申込!E84="","",選手申込!E84)</f>
        <v/>
      </c>
      <c r="E48" s="60" t="str">
        <f>IF(選手申込!F84="","",選手申込!F84)</f>
        <v/>
      </c>
      <c r="F48" s="60" t="str">
        <f>IF(選手申込!G84="","",選手申込!G84)</f>
        <v/>
      </c>
      <c r="G48" s="60" t="str">
        <f>IF(選手申込!H84="","",選手申込!H84)</f>
        <v/>
      </c>
      <c r="H48" s="60" t="str">
        <f>IF(選手申込!L84="","",選手申込!L84)</f>
        <v/>
      </c>
      <c r="I48" s="60" t="str">
        <f>IF(H48="","",選手申込!$A$26)</f>
        <v/>
      </c>
      <c r="J48" s="60" t="str">
        <f>IF(I48="","",選手申込!$G$26)</f>
        <v/>
      </c>
      <c r="K48" s="60" t="str">
        <f>IF(J48="","",選手申込!$I$26)</f>
        <v/>
      </c>
      <c r="L48" s="60" t="str">
        <f>IF(選手申込!I84="","",選手申込!I84)</f>
        <v/>
      </c>
      <c r="M48" s="60" t="str">
        <f>IF(選手申込!J84="","",選手申込!J84)</f>
        <v/>
      </c>
      <c r="N48" s="60" t="str">
        <f>IF(選手申込!K84="","",選手申込!K84)</f>
        <v/>
      </c>
      <c r="O48" s="60">
        <f t="shared" si="0"/>
        <v>0</v>
      </c>
      <c r="P48" s="61" t="str">
        <f t="shared" si="1"/>
        <v/>
      </c>
      <c r="S48" s="82" t="str">
        <f t="shared" si="9"/>
        <v/>
      </c>
      <c r="T48" s="83" t="str">
        <f t="shared" si="9"/>
        <v/>
      </c>
      <c r="U48" s="84" t="str">
        <f t="shared" si="3"/>
        <v/>
      </c>
      <c r="V48" s="85"/>
      <c r="W48" s="86" t="str">
        <f t="shared" si="6"/>
        <v/>
      </c>
      <c r="X48" s="87"/>
      <c r="Y48" s="88"/>
      <c r="Z48" s="89" t="str">
        <f t="shared" si="7"/>
        <v/>
      </c>
      <c r="AA48" s="90"/>
      <c r="AB48" s="91"/>
      <c r="AC48" s="92" t="str">
        <f t="shared" si="4"/>
        <v/>
      </c>
      <c r="AD48" s="93"/>
      <c r="AE48" s="94"/>
      <c r="AF48" s="95" t="str">
        <f t="shared" si="5"/>
        <v/>
      </c>
      <c r="AG48" s="95"/>
      <c r="AH48" s="96"/>
      <c r="AI48" s="97">
        <f>選手申込!I84</f>
        <v>0</v>
      </c>
      <c r="AJ48" s="98" t="str">
        <f t="shared" si="10"/>
        <v/>
      </c>
      <c r="AK48" s="99" t="str">
        <f t="shared" si="10"/>
        <v/>
      </c>
    </row>
    <row r="49" spans="1:37" ht="26.25" customHeight="1" x14ac:dyDescent="0.7">
      <c r="A49" s="60" t="str">
        <f>IF(選手申込!B85="","",選手申込!B85)</f>
        <v/>
      </c>
      <c r="B49" s="60" t="str">
        <f>IF(選手申込!C85="","",選手申込!C85)</f>
        <v/>
      </c>
      <c r="C49" s="60" t="str">
        <f>IF(選手申込!D85="","",選手申込!D85)</f>
        <v/>
      </c>
      <c r="D49" s="60" t="str">
        <f>IF(選手申込!E85="","",選手申込!E85)</f>
        <v/>
      </c>
      <c r="E49" s="60" t="str">
        <f>IF(選手申込!F85="","",選手申込!F85)</f>
        <v/>
      </c>
      <c r="F49" s="60" t="str">
        <f>IF(選手申込!G85="","",選手申込!G85)</f>
        <v/>
      </c>
      <c r="G49" s="60" t="str">
        <f>IF(選手申込!H85="","",選手申込!H85)</f>
        <v/>
      </c>
      <c r="H49" s="60" t="str">
        <f>IF(選手申込!L85="","",選手申込!L85)</f>
        <v/>
      </c>
      <c r="I49" s="60" t="str">
        <f>IF(H49="","",選手申込!$A$26)</f>
        <v/>
      </c>
      <c r="J49" s="60" t="str">
        <f>IF(I49="","",選手申込!$G$26)</f>
        <v/>
      </c>
      <c r="K49" s="60" t="str">
        <f>IF(J49="","",選手申込!$I$26)</f>
        <v/>
      </c>
      <c r="L49" s="60" t="str">
        <f>IF(選手申込!I85="","",選手申込!I85)</f>
        <v/>
      </c>
      <c r="M49" s="60" t="str">
        <f>IF(選手申込!J85="","",選手申込!J85)</f>
        <v/>
      </c>
      <c r="N49" s="60" t="str">
        <f>IF(選手申込!K85="","",選手申込!K85)</f>
        <v/>
      </c>
      <c r="O49" s="60">
        <f t="shared" si="0"/>
        <v>0</v>
      </c>
      <c r="P49" s="61" t="str">
        <f t="shared" si="1"/>
        <v/>
      </c>
      <c r="S49" s="82" t="str">
        <f t="shared" si="9"/>
        <v/>
      </c>
      <c r="T49" s="83" t="str">
        <f t="shared" si="9"/>
        <v/>
      </c>
      <c r="U49" s="84" t="str">
        <f t="shared" si="3"/>
        <v/>
      </c>
      <c r="V49" s="85"/>
      <c r="W49" s="86" t="str">
        <f t="shared" si="6"/>
        <v/>
      </c>
      <c r="X49" s="87"/>
      <c r="Y49" s="88"/>
      <c r="Z49" s="89" t="str">
        <f t="shared" si="7"/>
        <v/>
      </c>
      <c r="AA49" s="90"/>
      <c r="AB49" s="91"/>
      <c r="AC49" s="92" t="str">
        <f t="shared" si="4"/>
        <v/>
      </c>
      <c r="AD49" s="93"/>
      <c r="AE49" s="94"/>
      <c r="AF49" s="95" t="str">
        <f t="shared" si="5"/>
        <v/>
      </c>
      <c r="AG49" s="95"/>
      <c r="AH49" s="96"/>
      <c r="AI49" s="97">
        <f>選手申込!I85</f>
        <v>0</v>
      </c>
      <c r="AJ49" s="98" t="str">
        <f t="shared" si="10"/>
        <v/>
      </c>
      <c r="AK49" s="99" t="str">
        <f t="shared" si="10"/>
        <v/>
      </c>
    </row>
    <row r="50" spans="1:37" ht="26.25" customHeight="1" x14ac:dyDescent="0.7">
      <c r="A50" s="60" t="str">
        <f>IF(選手申込!B86="","",選手申込!B86)</f>
        <v/>
      </c>
      <c r="B50" s="60" t="str">
        <f>IF(選手申込!C86="","",選手申込!C86)</f>
        <v/>
      </c>
      <c r="C50" s="60" t="str">
        <f>IF(選手申込!D86="","",選手申込!D86)</f>
        <v/>
      </c>
      <c r="D50" s="60" t="str">
        <f>IF(選手申込!E86="","",選手申込!E86)</f>
        <v/>
      </c>
      <c r="E50" s="60" t="str">
        <f>IF(選手申込!F86="","",選手申込!F86)</f>
        <v/>
      </c>
      <c r="F50" s="60" t="str">
        <f>IF(選手申込!G86="","",選手申込!G86)</f>
        <v/>
      </c>
      <c r="G50" s="60" t="str">
        <f>IF(選手申込!H86="","",選手申込!H86)</f>
        <v/>
      </c>
      <c r="H50" s="60" t="str">
        <f>IF(選手申込!L86="","",選手申込!L86)</f>
        <v/>
      </c>
      <c r="I50" s="60" t="str">
        <f>IF(H50="","",選手申込!$A$26)</f>
        <v/>
      </c>
      <c r="J50" s="60" t="str">
        <f>IF(I50="","",選手申込!$G$26)</f>
        <v/>
      </c>
      <c r="K50" s="60" t="str">
        <f>IF(J50="","",選手申込!$I$26)</f>
        <v/>
      </c>
      <c r="L50" s="60" t="str">
        <f>IF(選手申込!I86="","",選手申込!I86)</f>
        <v/>
      </c>
      <c r="M50" s="60" t="str">
        <f>IF(選手申込!J86="","",選手申込!J86)</f>
        <v/>
      </c>
      <c r="N50" s="60" t="str">
        <f>IF(選手申込!K86="","",選手申込!K86)</f>
        <v/>
      </c>
      <c r="O50" s="60">
        <f t="shared" si="0"/>
        <v>0</v>
      </c>
      <c r="P50" s="61" t="str">
        <f t="shared" si="1"/>
        <v/>
      </c>
      <c r="S50" s="82" t="str">
        <f t="shared" si="9"/>
        <v/>
      </c>
      <c r="T50" s="83" t="str">
        <f t="shared" si="9"/>
        <v/>
      </c>
      <c r="U50" s="84" t="str">
        <f t="shared" si="3"/>
        <v/>
      </c>
      <c r="V50" s="85"/>
      <c r="W50" s="86" t="str">
        <f t="shared" si="6"/>
        <v/>
      </c>
      <c r="X50" s="87"/>
      <c r="Y50" s="88"/>
      <c r="Z50" s="89" t="str">
        <f t="shared" si="7"/>
        <v/>
      </c>
      <c r="AA50" s="90"/>
      <c r="AB50" s="91"/>
      <c r="AC50" s="92" t="str">
        <f t="shared" si="4"/>
        <v/>
      </c>
      <c r="AD50" s="93"/>
      <c r="AE50" s="94"/>
      <c r="AF50" s="95" t="str">
        <f t="shared" si="5"/>
        <v/>
      </c>
      <c r="AG50" s="95"/>
      <c r="AH50" s="96"/>
      <c r="AI50" s="97">
        <f>選手申込!I86</f>
        <v>0</v>
      </c>
      <c r="AJ50" s="98" t="str">
        <f t="shared" si="10"/>
        <v/>
      </c>
      <c r="AK50" s="99" t="str">
        <f t="shared" si="10"/>
        <v/>
      </c>
    </row>
    <row r="51" spans="1:37" ht="26.25" customHeight="1" x14ac:dyDescent="0.7">
      <c r="A51" s="60" t="str">
        <f>IF(選手申込!B87="","",選手申込!B87)</f>
        <v/>
      </c>
      <c r="B51" s="60" t="str">
        <f>IF(選手申込!C87="","",選手申込!C87)</f>
        <v/>
      </c>
      <c r="C51" s="60" t="str">
        <f>IF(選手申込!D87="","",選手申込!D87)</f>
        <v/>
      </c>
      <c r="D51" s="60" t="str">
        <f>IF(選手申込!E87="","",選手申込!E87)</f>
        <v/>
      </c>
      <c r="E51" s="60" t="str">
        <f>IF(選手申込!F87="","",選手申込!F87)</f>
        <v/>
      </c>
      <c r="F51" s="60" t="str">
        <f>IF(選手申込!G87="","",選手申込!G87)</f>
        <v/>
      </c>
      <c r="G51" s="60" t="str">
        <f>IF(選手申込!H87="","",選手申込!H87)</f>
        <v/>
      </c>
      <c r="H51" s="60" t="str">
        <f>IF(選手申込!L87="","",選手申込!L87)</f>
        <v/>
      </c>
      <c r="I51" s="60" t="str">
        <f>IF(H51="","",選手申込!$A$26)</f>
        <v/>
      </c>
      <c r="J51" s="60" t="str">
        <f>IF(I51="","",選手申込!$G$26)</f>
        <v/>
      </c>
      <c r="K51" s="60" t="str">
        <f>IF(J51="","",選手申込!$I$26)</f>
        <v/>
      </c>
      <c r="L51" s="60" t="str">
        <f>IF(選手申込!I87="","",選手申込!I87)</f>
        <v/>
      </c>
      <c r="M51" s="60" t="str">
        <f>IF(選手申込!J87="","",選手申込!J87)</f>
        <v/>
      </c>
      <c r="N51" s="60" t="str">
        <f>IF(選手申込!K87="","",選手申込!K87)</f>
        <v/>
      </c>
      <c r="O51" s="60">
        <f t="shared" si="0"/>
        <v>0</v>
      </c>
      <c r="P51" s="61" t="str">
        <f t="shared" si="1"/>
        <v/>
      </c>
      <c r="S51" s="82" t="str">
        <f t="shared" si="9"/>
        <v/>
      </c>
      <c r="T51" s="83" t="str">
        <f t="shared" si="9"/>
        <v/>
      </c>
      <c r="U51" s="84" t="str">
        <f t="shared" si="3"/>
        <v/>
      </c>
      <c r="V51" s="85"/>
      <c r="W51" s="86" t="str">
        <f t="shared" si="6"/>
        <v/>
      </c>
      <c r="X51" s="87"/>
      <c r="Y51" s="88"/>
      <c r="Z51" s="89" t="str">
        <f t="shared" si="7"/>
        <v/>
      </c>
      <c r="AA51" s="90"/>
      <c r="AB51" s="91"/>
      <c r="AC51" s="92" t="str">
        <f t="shared" si="4"/>
        <v/>
      </c>
      <c r="AD51" s="93"/>
      <c r="AE51" s="94"/>
      <c r="AF51" s="95" t="str">
        <f t="shared" si="5"/>
        <v/>
      </c>
      <c r="AG51" s="95"/>
      <c r="AH51" s="96"/>
      <c r="AI51" s="97">
        <f>選手申込!I87</f>
        <v>0</v>
      </c>
      <c r="AJ51" s="98" t="str">
        <f t="shared" si="10"/>
        <v/>
      </c>
      <c r="AK51" s="99" t="str">
        <f t="shared" si="10"/>
        <v/>
      </c>
    </row>
    <row r="52" spans="1:37" ht="26.25" customHeight="1" x14ac:dyDescent="0.7">
      <c r="A52" s="60" t="str">
        <f>IF(選手申込!B88="","",選手申込!B88)</f>
        <v/>
      </c>
      <c r="B52" s="60" t="str">
        <f>IF(選手申込!C88="","",選手申込!C88)</f>
        <v/>
      </c>
      <c r="C52" s="60" t="str">
        <f>IF(選手申込!D88="","",選手申込!D88)</f>
        <v/>
      </c>
      <c r="D52" s="60" t="str">
        <f>IF(選手申込!E88="","",選手申込!E88)</f>
        <v/>
      </c>
      <c r="E52" s="60" t="str">
        <f>IF(選手申込!F88="","",選手申込!F88)</f>
        <v/>
      </c>
      <c r="F52" s="60" t="str">
        <f>IF(選手申込!G88="","",選手申込!G88)</f>
        <v/>
      </c>
      <c r="G52" s="60" t="str">
        <f>IF(選手申込!H88="","",選手申込!H88)</f>
        <v/>
      </c>
      <c r="H52" s="60" t="str">
        <f>IF(選手申込!L88="","",選手申込!L88)</f>
        <v/>
      </c>
      <c r="I52" s="60" t="str">
        <f>IF(H52="","",選手申込!$A$26)</f>
        <v/>
      </c>
      <c r="J52" s="60" t="str">
        <f>IF(I52="","",選手申込!$G$26)</f>
        <v/>
      </c>
      <c r="K52" s="60" t="str">
        <f>IF(J52="","",選手申込!$I$26)</f>
        <v/>
      </c>
      <c r="L52" s="60" t="str">
        <f>IF(選手申込!I88="","",選手申込!I88)</f>
        <v/>
      </c>
      <c r="M52" s="60" t="str">
        <f>IF(選手申込!J88="","",選手申込!J88)</f>
        <v/>
      </c>
      <c r="N52" s="60" t="str">
        <f>IF(選手申込!K88="","",選手申込!K88)</f>
        <v/>
      </c>
      <c r="O52" s="60">
        <f t="shared" si="0"/>
        <v>0</v>
      </c>
      <c r="P52" s="61" t="str">
        <f t="shared" si="1"/>
        <v/>
      </c>
      <c r="S52" s="82" t="str">
        <f t="shared" si="9"/>
        <v/>
      </c>
      <c r="T52" s="83" t="str">
        <f t="shared" si="9"/>
        <v/>
      </c>
      <c r="U52" s="84" t="str">
        <f t="shared" si="3"/>
        <v/>
      </c>
      <c r="V52" s="85"/>
      <c r="W52" s="86" t="str">
        <f t="shared" si="6"/>
        <v/>
      </c>
      <c r="X52" s="87"/>
      <c r="Y52" s="88"/>
      <c r="Z52" s="89" t="str">
        <f t="shared" si="7"/>
        <v/>
      </c>
      <c r="AA52" s="90"/>
      <c r="AB52" s="91"/>
      <c r="AC52" s="92" t="str">
        <f t="shared" si="4"/>
        <v/>
      </c>
      <c r="AD52" s="93"/>
      <c r="AE52" s="94"/>
      <c r="AF52" s="95" t="str">
        <f t="shared" si="5"/>
        <v/>
      </c>
      <c r="AG52" s="95"/>
      <c r="AH52" s="96"/>
      <c r="AI52" s="97">
        <f>選手申込!I88</f>
        <v>0</v>
      </c>
      <c r="AJ52" s="98" t="str">
        <f t="shared" si="10"/>
        <v/>
      </c>
      <c r="AK52" s="99" t="str">
        <f t="shared" si="10"/>
        <v/>
      </c>
    </row>
    <row r="53" spans="1:37" ht="26.25" customHeight="1" x14ac:dyDescent="0.7">
      <c r="A53" s="60" t="str">
        <f>IF(選手申込!B89="","",選手申込!B89)</f>
        <v/>
      </c>
      <c r="B53" s="60" t="str">
        <f>IF(選手申込!C89="","",選手申込!C89)</f>
        <v/>
      </c>
      <c r="C53" s="60" t="str">
        <f>IF(選手申込!D89="","",選手申込!D89)</f>
        <v/>
      </c>
      <c r="D53" s="60" t="str">
        <f>IF(選手申込!E89="","",選手申込!E89)</f>
        <v/>
      </c>
      <c r="E53" s="60" t="str">
        <f>IF(選手申込!F89="","",選手申込!F89)</f>
        <v/>
      </c>
      <c r="F53" s="60" t="str">
        <f>IF(選手申込!G89="","",選手申込!G89)</f>
        <v/>
      </c>
      <c r="G53" s="60" t="str">
        <f>IF(選手申込!H89="","",選手申込!H89)</f>
        <v/>
      </c>
      <c r="H53" s="60" t="str">
        <f>IF(選手申込!L89="","",選手申込!L89)</f>
        <v/>
      </c>
      <c r="I53" s="60" t="str">
        <f>IF(H53="","",選手申込!$A$26)</f>
        <v/>
      </c>
      <c r="J53" s="60" t="str">
        <f>IF(I53="","",選手申込!$G$26)</f>
        <v/>
      </c>
      <c r="K53" s="60" t="str">
        <f>IF(J53="","",選手申込!$I$26)</f>
        <v/>
      </c>
      <c r="L53" s="60" t="str">
        <f>IF(選手申込!I89="","",選手申込!I89)</f>
        <v/>
      </c>
      <c r="M53" s="60" t="str">
        <f>IF(選手申込!J89="","",選手申込!J89)</f>
        <v/>
      </c>
      <c r="N53" s="60" t="str">
        <f>IF(選手申込!K89="","",選手申込!K89)</f>
        <v/>
      </c>
      <c r="O53" s="60">
        <f t="shared" si="0"/>
        <v>0</v>
      </c>
      <c r="P53" s="61" t="str">
        <f t="shared" si="1"/>
        <v/>
      </c>
      <c r="S53" s="82" t="str">
        <f t="shared" si="9"/>
        <v/>
      </c>
      <c r="T53" s="83" t="str">
        <f t="shared" si="9"/>
        <v/>
      </c>
      <c r="U53" s="84" t="str">
        <f t="shared" si="3"/>
        <v/>
      </c>
      <c r="V53" s="85"/>
      <c r="W53" s="86" t="str">
        <f t="shared" si="6"/>
        <v/>
      </c>
      <c r="X53" s="87"/>
      <c r="Y53" s="88"/>
      <c r="Z53" s="89" t="str">
        <f t="shared" si="7"/>
        <v/>
      </c>
      <c r="AA53" s="90"/>
      <c r="AB53" s="91"/>
      <c r="AC53" s="92" t="str">
        <f t="shared" si="4"/>
        <v/>
      </c>
      <c r="AD53" s="93"/>
      <c r="AE53" s="94"/>
      <c r="AF53" s="95" t="str">
        <f t="shared" si="5"/>
        <v/>
      </c>
      <c r="AG53" s="95"/>
      <c r="AH53" s="96"/>
      <c r="AI53" s="97">
        <f>選手申込!I89</f>
        <v>0</v>
      </c>
      <c r="AJ53" s="98" t="str">
        <f t="shared" si="10"/>
        <v/>
      </c>
      <c r="AK53" s="99" t="str">
        <f t="shared" si="10"/>
        <v/>
      </c>
    </row>
    <row r="54" spans="1:37" ht="26.25" customHeight="1" x14ac:dyDescent="0.7">
      <c r="A54" s="60" t="str">
        <f>IF(選手申込!B90="","",選手申込!B90)</f>
        <v/>
      </c>
      <c r="B54" s="60" t="str">
        <f>IF(選手申込!C90="","",選手申込!C90)</f>
        <v/>
      </c>
      <c r="C54" s="60" t="str">
        <f>IF(選手申込!D90="","",選手申込!D90)</f>
        <v/>
      </c>
      <c r="D54" s="60" t="str">
        <f>IF(選手申込!E90="","",選手申込!E90)</f>
        <v/>
      </c>
      <c r="E54" s="60" t="str">
        <f>IF(選手申込!F90="","",選手申込!F90)</f>
        <v/>
      </c>
      <c r="F54" s="60" t="str">
        <f>IF(選手申込!G90="","",選手申込!G90)</f>
        <v/>
      </c>
      <c r="G54" s="60" t="str">
        <f>IF(選手申込!H90="","",選手申込!H90)</f>
        <v/>
      </c>
      <c r="H54" s="60" t="str">
        <f>IF(選手申込!L90="","",選手申込!L90)</f>
        <v/>
      </c>
      <c r="I54" s="60" t="str">
        <f>IF(H54="","",選手申込!$A$26)</f>
        <v/>
      </c>
      <c r="J54" s="60" t="str">
        <f>IF(I54="","",選手申込!$G$26)</f>
        <v/>
      </c>
      <c r="K54" s="60" t="str">
        <f>IF(J54="","",選手申込!$I$26)</f>
        <v/>
      </c>
      <c r="L54" s="60" t="str">
        <f>IF(選手申込!I90="","",選手申込!I90)</f>
        <v/>
      </c>
      <c r="M54" s="60" t="str">
        <f>IF(選手申込!J90="","",選手申込!J90)</f>
        <v/>
      </c>
      <c r="N54" s="60" t="str">
        <f>IF(選手申込!K90="","",選手申込!K90)</f>
        <v/>
      </c>
      <c r="O54" s="60">
        <f t="shared" si="0"/>
        <v>0</v>
      </c>
      <c r="P54" s="61" t="str">
        <f t="shared" si="1"/>
        <v/>
      </c>
      <c r="S54" s="82" t="str">
        <f t="shared" si="9"/>
        <v/>
      </c>
      <c r="T54" s="83" t="str">
        <f t="shared" si="9"/>
        <v/>
      </c>
      <c r="U54" s="84" t="str">
        <f t="shared" si="3"/>
        <v/>
      </c>
      <c r="V54" s="85"/>
      <c r="W54" s="86" t="str">
        <f t="shared" si="6"/>
        <v/>
      </c>
      <c r="X54" s="87"/>
      <c r="Y54" s="88"/>
      <c r="Z54" s="89" t="str">
        <f t="shared" si="7"/>
        <v/>
      </c>
      <c r="AA54" s="90"/>
      <c r="AB54" s="91"/>
      <c r="AC54" s="92" t="str">
        <f t="shared" si="4"/>
        <v/>
      </c>
      <c r="AD54" s="93"/>
      <c r="AE54" s="94"/>
      <c r="AF54" s="95" t="str">
        <f t="shared" si="5"/>
        <v/>
      </c>
      <c r="AG54" s="95"/>
      <c r="AH54" s="96"/>
      <c r="AI54" s="97">
        <f>選手申込!I90</f>
        <v>0</v>
      </c>
      <c r="AJ54" s="98" t="str">
        <f t="shared" si="10"/>
        <v/>
      </c>
      <c r="AK54" s="99" t="str">
        <f t="shared" si="10"/>
        <v/>
      </c>
    </row>
    <row r="55" spans="1:37" ht="26.25" customHeight="1" x14ac:dyDescent="0.7">
      <c r="A55" s="60" t="str">
        <f>IF(選手申込!B91="","",選手申込!B91)</f>
        <v/>
      </c>
      <c r="B55" s="60" t="str">
        <f>IF(選手申込!C91="","",選手申込!C91)</f>
        <v/>
      </c>
      <c r="C55" s="60" t="str">
        <f>IF(選手申込!D91="","",選手申込!D91)</f>
        <v/>
      </c>
      <c r="D55" s="60" t="str">
        <f>IF(選手申込!E91="","",選手申込!E91)</f>
        <v/>
      </c>
      <c r="E55" s="60" t="str">
        <f>IF(選手申込!F91="","",選手申込!F91)</f>
        <v/>
      </c>
      <c r="F55" s="60" t="str">
        <f>IF(選手申込!G91="","",選手申込!G91)</f>
        <v/>
      </c>
      <c r="G55" s="60" t="str">
        <f>IF(選手申込!H91="","",選手申込!H91)</f>
        <v/>
      </c>
      <c r="H55" s="60" t="str">
        <f>IF(選手申込!L91="","",選手申込!L91)</f>
        <v/>
      </c>
      <c r="I55" s="60" t="str">
        <f>IF(H55="","",選手申込!$A$26)</f>
        <v/>
      </c>
      <c r="J55" s="60" t="str">
        <f>IF(I55="","",選手申込!$G$26)</f>
        <v/>
      </c>
      <c r="K55" s="60" t="str">
        <f>IF(J55="","",選手申込!$I$26)</f>
        <v/>
      </c>
      <c r="L55" s="60" t="str">
        <f>IF(選手申込!I91="","",選手申込!I91)</f>
        <v/>
      </c>
      <c r="M55" s="60" t="str">
        <f>IF(選手申込!J91="","",選手申込!J91)</f>
        <v/>
      </c>
      <c r="N55" s="60" t="str">
        <f>IF(選手申込!K91="","",選手申込!K91)</f>
        <v/>
      </c>
      <c r="O55" s="60">
        <f t="shared" si="0"/>
        <v>0</v>
      </c>
      <c r="P55" s="61" t="str">
        <f t="shared" si="1"/>
        <v/>
      </c>
      <c r="S55" s="82" t="str">
        <f t="shared" si="9"/>
        <v/>
      </c>
      <c r="T55" s="83" t="str">
        <f t="shared" si="9"/>
        <v/>
      </c>
      <c r="U55" s="84" t="str">
        <f t="shared" si="3"/>
        <v/>
      </c>
      <c r="V55" s="85"/>
      <c r="W55" s="86" t="str">
        <f t="shared" si="6"/>
        <v/>
      </c>
      <c r="X55" s="87"/>
      <c r="Y55" s="88"/>
      <c r="Z55" s="89" t="str">
        <f t="shared" si="7"/>
        <v/>
      </c>
      <c r="AA55" s="90"/>
      <c r="AB55" s="91"/>
      <c r="AC55" s="92" t="str">
        <f t="shared" si="4"/>
        <v/>
      </c>
      <c r="AD55" s="93"/>
      <c r="AE55" s="94"/>
      <c r="AF55" s="95" t="str">
        <f t="shared" si="5"/>
        <v/>
      </c>
      <c r="AG55" s="95"/>
      <c r="AH55" s="96"/>
      <c r="AI55" s="97">
        <f>選手申込!I91</f>
        <v>0</v>
      </c>
      <c r="AJ55" s="98" t="str">
        <f t="shared" si="10"/>
        <v/>
      </c>
      <c r="AK55" s="99" t="str">
        <f t="shared" si="10"/>
        <v/>
      </c>
    </row>
    <row r="56" spans="1:37" ht="26.25" customHeight="1" x14ac:dyDescent="0.7">
      <c r="A56" s="60" t="str">
        <f>IF(選手申込!B92="","",選手申込!B92)</f>
        <v/>
      </c>
      <c r="B56" s="60" t="str">
        <f>IF(選手申込!C92="","",選手申込!C92)</f>
        <v/>
      </c>
      <c r="C56" s="60" t="str">
        <f>IF(選手申込!D92="","",選手申込!D92)</f>
        <v/>
      </c>
      <c r="D56" s="60" t="str">
        <f>IF(選手申込!E92="","",選手申込!E92)</f>
        <v/>
      </c>
      <c r="E56" s="60" t="str">
        <f>IF(選手申込!F92="","",選手申込!F92)</f>
        <v/>
      </c>
      <c r="F56" s="60" t="str">
        <f>IF(選手申込!G92="","",選手申込!G92)</f>
        <v/>
      </c>
      <c r="G56" s="60" t="str">
        <f>IF(選手申込!H92="","",選手申込!H92)</f>
        <v/>
      </c>
      <c r="H56" s="60" t="str">
        <f>IF(選手申込!L92="","",選手申込!L92)</f>
        <v/>
      </c>
      <c r="I56" s="60" t="str">
        <f>IF(H56="","",選手申込!$A$26)</f>
        <v/>
      </c>
      <c r="J56" s="60" t="str">
        <f>IF(I56="","",選手申込!$G$26)</f>
        <v/>
      </c>
      <c r="K56" s="60" t="str">
        <f>IF(J56="","",選手申込!$I$26)</f>
        <v/>
      </c>
      <c r="L56" s="60" t="str">
        <f>IF(選手申込!I92="","",選手申込!I92)</f>
        <v/>
      </c>
      <c r="M56" s="60" t="str">
        <f>IF(選手申込!J92="","",選手申込!J92)</f>
        <v/>
      </c>
      <c r="N56" s="60" t="str">
        <f>IF(選手申込!K92="","",選手申込!K92)</f>
        <v/>
      </c>
      <c r="O56" s="60">
        <f t="shared" si="0"/>
        <v>0</v>
      </c>
      <c r="P56" s="61" t="str">
        <f t="shared" si="1"/>
        <v/>
      </c>
      <c r="S56" s="82" t="str">
        <f t="shared" si="9"/>
        <v/>
      </c>
      <c r="T56" s="83" t="str">
        <f t="shared" si="9"/>
        <v/>
      </c>
      <c r="U56" s="84" t="str">
        <f t="shared" si="3"/>
        <v/>
      </c>
      <c r="V56" s="85"/>
      <c r="W56" s="86" t="str">
        <f t="shared" si="6"/>
        <v/>
      </c>
      <c r="X56" s="87"/>
      <c r="Y56" s="88"/>
      <c r="Z56" s="89" t="str">
        <f t="shared" si="7"/>
        <v/>
      </c>
      <c r="AA56" s="90"/>
      <c r="AB56" s="91"/>
      <c r="AC56" s="92" t="str">
        <f t="shared" si="4"/>
        <v/>
      </c>
      <c r="AD56" s="93"/>
      <c r="AE56" s="94"/>
      <c r="AF56" s="95" t="str">
        <f t="shared" si="5"/>
        <v/>
      </c>
      <c r="AG56" s="95"/>
      <c r="AH56" s="96"/>
      <c r="AI56" s="97">
        <f>選手申込!I92</f>
        <v>0</v>
      </c>
      <c r="AJ56" s="98" t="str">
        <f t="shared" si="10"/>
        <v/>
      </c>
      <c r="AK56" s="99" t="str">
        <f t="shared" si="10"/>
        <v/>
      </c>
    </row>
    <row r="57" spans="1:37" ht="26.25" customHeight="1" x14ac:dyDescent="0.7">
      <c r="A57" s="60" t="str">
        <f>IF(選手申込!B93="","",選手申込!B93)</f>
        <v/>
      </c>
      <c r="B57" s="60" t="str">
        <f>IF(選手申込!C93="","",選手申込!C93)</f>
        <v/>
      </c>
      <c r="C57" s="60" t="str">
        <f>IF(選手申込!D93="","",選手申込!D93)</f>
        <v/>
      </c>
      <c r="D57" s="60" t="str">
        <f>IF(選手申込!E93="","",選手申込!E93)</f>
        <v/>
      </c>
      <c r="E57" s="60" t="str">
        <f>IF(選手申込!F93="","",選手申込!F93)</f>
        <v/>
      </c>
      <c r="F57" s="60" t="str">
        <f>IF(選手申込!G93="","",選手申込!G93)</f>
        <v/>
      </c>
      <c r="G57" s="60" t="str">
        <f>IF(選手申込!H93="","",選手申込!H93)</f>
        <v/>
      </c>
      <c r="H57" s="60" t="str">
        <f>IF(選手申込!L93="","",選手申込!L93)</f>
        <v/>
      </c>
      <c r="I57" s="60" t="str">
        <f>IF(H57="","",選手申込!$A$26)</f>
        <v/>
      </c>
      <c r="J57" s="60" t="str">
        <f>IF(I57="","",選手申込!$G$26)</f>
        <v/>
      </c>
      <c r="K57" s="60" t="str">
        <f>IF(J57="","",選手申込!$I$26)</f>
        <v/>
      </c>
      <c r="L57" s="60" t="str">
        <f>IF(選手申込!I93="","",選手申込!I93)</f>
        <v/>
      </c>
      <c r="M57" s="60" t="str">
        <f>IF(選手申込!J93="","",選手申込!J93)</f>
        <v/>
      </c>
      <c r="N57" s="60" t="str">
        <f>IF(選手申込!K93="","",選手申込!K93)</f>
        <v/>
      </c>
      <c r="O57" s="60">
        <f t="shared" si="0"/>
        <v>0</v>
      </c>
      <c r="P57" s="61" t="str">
        <f t="shared" si="1"/>
        <v/>
      </c>
      <c r="S57" s="82" t="str">
        <f t="shared" si="9"/>
        <v/>
      </c>
      <c r="T57" s="83" t="str">
        <f t="shared" si="9"/>
        <v/>
      </c>
      <c r="U57" s="84" t="str">
        <f t="shared" si="3"/>
        <v/>
      </c>
      <c r="V57" s="85"/>
      <c r="W57" s="86" t="str">
        <f t="shared" si="6"/>
        <v/>
      </c>
      <c r="X57" s="87"/>
      <c r="Y57" s="88"/>
      <c r="Z57" s="89" t="str">
        <f t="shared" si="7"/>
        <v/>
      </c>
      <c r="AA57" s="90"/>
      <c r="AB57" s="91"/>
      <c r="AC57" s="92" t="str">
        <f t="shared" si="4"/>
        <v/>
      </c>
      <c r="AD57" s="93"/>
      <c r="AE57" s="94"/>
      <c r="AF57" s="95" t="str">
        <f t="shared" si="5"/>
        <v/>
      </c>
      <c r="AG57" s="95"/>
      <c r="AH57" s="96"/>
      <c r="AI57" s="97">
        <f>選手申込!I93</f>
        <v>0</v>
      </c>
      <c r="AJ57" s="98" t="str">
        <f t="shared" si="10"/>
        <v/>
      </c>
      <c r="AK57" s="99" t="str">
        <f t="shared" si="10"/>
        <v/>
      </c>
    </row>
    <row r="58" spans="1:37" ht="26.25" customHeight="1" x14ac:dyDescent="0.7">
      <c r="A58" s="60" t="str">
        <f>IF(選手申込!B94="","",選手申込!B94)</f>
        <v/>
      </c>
      <c r="B58" s="60" t="str">
        <f>IF(選手申込!C94="","",選手申込!C94)</f>
        <v/>
      </c>
      <c r="C58" s="60" t="str">
        <f>IF(選手申込!D94="","",選手申込!D94)</f>
        <v/>
      </c>
      <c r="D58" s="60" t="str">
        <f>IF(選手申込!E94="","",選手申込!E94)</f>
        <v/>
      </c>
      <c r="E58" s="60" t="str">
        <f>IF(選手申込!F94="","",選手申込!F94)</f>
        <v/>
      </c>
      <c r="F58" s="60" t="str">
        <f>IF(選手申込!G94="","",選手申込!G94)</f>
        <v/>
      </c>
      <c r="G58" s="60" t="str">
        <f>IF(選手申込!H94="","",選手申込!H94)</f>
        <v/>
      </c>
      <c r="H58" s="60" t="str">
        <f>IF(選手申込!L94="","",選手申込!L94)</f>
        <v/>
      </c>
      <c r="I58" s="60" t="str">
        <f>IF(H58="","",選手申込!$A$26)</f>
        <v/>
      </c>
      <c r="J58" s="60" t="str">
        <f>IF(I58="","",選手申込!$G$26)</f>
        <v/>
      </c>
      <c r="K58" s="60" t="str">
        <f>IF(J58="","",選手申込!$I$26)</f>
        <v/>
      </c>
      <c r="L58" s="60" t="str">
        <f>IF(選手申込!I94="","",選手申込!I94)</f>
        <v/>
      </c>
      <c r="M58" s="60" t="str">
        <f>IF(選手申込!J94="","",選手申込!J94)</f>
        <v/>
      </c>
      <c r="N58" s="60" t="str">
        <f>IF(選手申込!K94="","",選手申込!K94)</f>
        <v/>
      </c>
      <c r="O58" s="60">
        <f t="shared" si="0"/>
        <v>0</v>
      </c>
      <c r="P58" s="61" t="str">
        <f t="shared" si="1"/>
        <v/>
      </c>
      <c r="S58" s="82" t="str">
        <f t="shared" si="9"/>
        <v/>
      </c>
      <c r="T58" s="83" t="str">
        <f t="shared" si="9"/>
        <v/>
      </c>
      <c r="U58" s="84" t="str">
        <f t="shared" si="3"/>
        <v/>
      </c>
      <c r="V58" s="85"/>
      <c r="W58" s="86" t="str">
        <f t="shared" si="6"/>
        <v/>
      </c>
      <c r="X58" s="87"/>
      <c r="Y58" s="88"/>
      <c r="Z58" s="89" t="str">
        <f t="shared" si="7"/>
        <v/>
      </c>
      <c r="AA58" s="90"/>
      <c r="AB58" s="91"/>
      <c r="AC58" s="92" t="str">
        <f t="shared" si="4"/>
        <v/>
      </c>
      <c r="AD58" s="93"/>
      <c r="AE58" s="94"/>
      <c r="AF58" s="95" t="str">
        <f t="shared" si="5"/>
        <v/>
      </c>
      <c r="AG58" s="95"/>
      <c r="AH58" s="96"/>
      <c r="AI58" s="97">
        <f>選手申込!I94</f>
        <v>0</v>
      </c>
      <c r="AJ58" s="98" t="str">
        <f t="shared" si="10"/>
        <v/>
      </c>
      <c r="AK58" s="99" t="str">
        <f t="shared" si="10"/>
        <v/>
      </c>
    </row>
    <row r="59" spans="1:37" ht="26.25" customHeight="1" x14ac:dyDescent="0.7">
      <c r="A59" s="60" t="str">
        <f>IF(選手申込!B95="","",選手申込!B95)</f>
        <v/>
      </c>
      <c r="B59" s="60" t="str">
        <f>IF(選手申込!C95="","",選手申込!C95)</f>
        <v/>
      </c>
      <c r="C59" s="60" t="str">
        <f>IF(選手申込!D95="","",選手申込!D95)</f>
        <v/>
      </c>
      <c r="D59" s="60" t="str">
        <f>IF(選手申込!E95="","",選手申込!E95)</f>
        <v/>
      </c>
      <c r="E59" s="60" t="str">
        <f>IF(選手申込!F95="","",選手申込!F95)</f>
        <v/>
      </c>
      <c r="F59" s="60" t="str">
        <f>IF(選手申込!G95="","",選手申込!G95)</f>
        <v/>
      </c>
      <c r="G59" s="60" t="str">
        <f>IF(選手申込!H95="","",選手申込!H95)</f>
        <v/>
      </c>
      <c r="H59" s="60" t="str">
        <f>IF(選手申込!L95="","",選手申込!L95)</f>
        <v/>
      </c>
      <c r="I59" s="60" t="str">
        <f>IF(H59="","",選手申込!$A$26)</f>
        <v/>
      </c>
      <c r="J59" s="60" t="str">
        <f>IF(I59="","",選手申込!$G$26)</f>
        <v/>
      </c>
      <c r="K59" s="60" t="str">
        <f>IF(J59="","",選手申込!$I$26)</f>
        <v/>
      </c>
      <c r="L59" s="60" t="str">
        <f>IF(選手申込!I95="","",選手申込!I95)</f>
        <v/>
      </c>
      <c r="M59" s="60" t="str">
        <f>IF(選手申込!J95="","",選手申込!J95)</f>
        <v/>
      </c>
      <c r="N59" s="60" t="str">
        <f>IF(選手申込!K95="","",選手申込!K95)</f>
        <v/>
      </c>
      <c r="O59" s="60">
        <f t="shared" si="0"/>
        <v>0</v>
      </c>
      <c r="P59" s="61" t="str">
        <f t="shared" si="1"/>
        <v/>
      </c>
      <c r="S59" s="82" t="str">
        <f t="shared" si="9"/>
        <v/>
      </c>
      <c r="T59" s="83" t="str">
        <f t="shared" si="9"/>
        <v/>
      </c>
      <c r="U59" s="84" t="str">
        <f t="shared" si="3"/>
        <v/>
      </c>
      <c r="V59" s="85"/>
      <c r="W59" s="86" t="str">
        <f t="shared" si="6"/>
        <v/>
      </c>
      <c r="X59" s="87"/>
      <c r="Y59" s="88"/>
      <c r="Z59" s="89" t="str">
        <f t="shared" si="7"/>
        <v/>
      </c>
      <c r="AA59" s="90"/>
      <c r="AB59" s="91"/>
      <c r="AC59" s="92" t="str">
        <f t="shared" si="4"/>
        <v/>
      </c>
      <c r="AD59" s="93"/>
      <c r="AE59" s="94"/>
      <c r="AF59" s="95" t="str">
        <f t="shared" si="5"/>
        <v/>
      </c>
      <c r="AG59" s="95"/>
      <c r="AH59" s="96"/>
      <c r="AI59" s="97">
        <f>選手申込!I95</f>
        <v>0</v>
      </c>
      <c r="AJ59" s="98" t="str">
        <f t="shared" si="10"/>
        <v/>
      </c>
      <c r="AK59" s="99" t="str">
        <f t="shared" si="10"/>
        <v/>
      </c>
    </row>
    <row r="60" spans="1:37" ht="26.25" customHeight="1" x14ac:dyDescent="0.7">
      <c r="A60" s="60" t="str">
        <f>IF(選手申込!B96="","",選手申込!B96)</f>
        <v/>
      </c>
      <c r="B60" s="60" t="str">
        <f>IF(選手申込!C96="","",選手申込!C96)</f>
        <v/>
      </c>
      <c r="C60" s="60" t="str">
        <f>IF(選手申込!D96="","",選手申込!D96)</f>
        <v/>
      </c>
      <c r="D60" s="60" t="str">
        <f>IF(選手申込!E96="","",選手申込!E96)</f>
        <v/>
      </c>
      <c r="E60" s="60" t="str">
        <f>IF(選手申込!F96="","",選手申込!F96)</f>
        <v/>
      </c>
      <c r="F60" s="60" t="str">
        <f>IF(選手申込!G96="","",選手申込!G96)</f>
        <v/>
      </c>
      <c r="G60" s="60" t="str">
        <f>IF(選手申込!H96="","",選手申込!H96)</f>
        <v/>
      </c>
      <c r="H60" s="60" t="str">
        <f>IF(選手申込!L96="","",選手申込!L96)</f>
        <v/>
      </c>
      <c r="I60" s="60" t="str">
        <f>IF(H60="","",選手申込!$A$26)</f>
        <v/>
      </c>
      <c r="J60" s="60" t="str">
        <f>IF(I60="","",選手申込!$G$26)</f>
        <v/>
      </c>
      <c r="K60" s="60" t="str">
        <f>IF(J60="","",選手申込!$I$26)</f>
        <v/>
      </c>
      <c r="L60" s="60" t="str">
        <f>IF(選手申込!I96="","",選手申込!I96)</f>
        <v/>
      </c>
      <c r="M60" s="60" t="str">
        <f>IF(選手申込!J96="","",選手申込!J96)</f>
        <v/>
      </c>
      <c r="N60" s="60" t="str">
        <f>IF(選手申込!K96="","",選手申込!K96)</f>
        <v/>
      </c>
      <c r="O60" s="60">
        <f t="shared" si="0"/>
        <v>0</v>
      </c>
      <c r="P60" s="61" t="str">
        <f t="shared" si="1"/>
        <v/>
      </c>
      <c r="S60" s="82" t="str">
        <f t="shared" si="9"/>
        <v/>
      </c>
      <c r="T60" s="83" t="str">
        <f t="shared" si="9"/>
        <v/>
      </c>
      <c r="U60" s="84" t="str">
        <f t="shared" si="3"/>
        <v/>
      </c>
      <c r="V60" s="85"/>
      <c r="W60" s="86" t="str">
        <f t="shared" si="6"/>
        <v/>
      </c>
      <c r="X60" s="87"/>
      <c r="Y60" s="88"/>
      <c r="Z60" s="89" t="str">
        <f t="shared" si="7"/>
        <v/>
      </c>
      <c r="AA60" s="90"/>
      <c r="AB60" s="91"/>
      <c r="AC60" s="92" t="str">
        <f t="shared" si="4"/>
        <v/>
      </c>
      <c r="AD60" s="93"/>
      <c r="AE60" s="94"/>
      <c r="AF60" s="95" t="str">
        <f t="shared" si="5"/>
        <v/>
      </c>
      <c r="AG60" s="95"/>
      <c r="AH60" s="96"/>
      <c r="AI60" s="97">
        <f>選手申込!I96</f>
        <v>0</v>
      </c>
      <c r="AJ60" s="98" t="str">
        <f t="shared" si="10"/>
        <v/>
      </c>
      <c r="AK60" s="99" t="str">
        <f t="shared" si="10"/>
        <v/>
      </c>
    </row>
    <row r="61" spans="1:37" ht="26.25" customHeight="1" x14ac:dyDescent="0.7">
      <c r="A61" s="60" t="str">
        <f>IF(選手申込!B97="","",選手申込!B97)</f>
        <v/>
      </c>
      <c r="B61" s="60" t="str">
        <f>IF(選手申込!C97="","",選手申込!C97)</f>
        <v/>
      </c>
      <c r="C61" s="60" t="str">
        <f>IF(選手申込!D97="","",選手申込!D97)</f>
        <v/>
      </c>
      <c r="D61" s="60" t="str">
        <f>IF(選手申込!E97="","",選手申込!E97)</f>
        <v/>
      </c>
      <c r="E61" s="60" t="str">
        <f>IF(選手申込!F97="","",選手申込!F97)</f>
        <v/>
      </c>
      <c r="F61" s="60" t="str">
        <f>IF(選手申込!G97="","",選手申込!G97)</f>
        <v/>
      </c>
      <c r="G61" s="60" t="str">
        <f>IF(選手申込!H97="","",選手申込!H97)</f>
        <v/>
      </c>
      <c r="H61" s="60" t="str">
        <f>IF(選手申込!L97="","",選手申込!L97)</f>
        <v/>
      </c>
      <c r="I61" s="60" t="str">
        <f>IF(H61="","",選手申込!$A$26)</f>
        <v/>
      </c>
      <c r="J61" s="60" t="str">
        <f>IF(I61="","",選手申込!$G$26)</f>
        <v/>
      </c>
      <c r="K61" s="60" t="str">
        <f>IF(J61="","",選手申込!$I$26)</f>
        <v/>
      </c>
      <c r="L61" s="60" t="str">
        <f>IF(選手申込!I97="","",選手申込!I97)</f>
        <v/>
      </c>
      <c r="M61" s="60" t="str">
        <f>IF(選手申込!J97="","",選手申込!J97)</f>
        <v/>
      </c>
      <c r="N61" s="60" t="str">
        <f>IF(選手申込!K97="","",選手申込!K97)</f>
        <v/>
      </c>
      <c r="O61" s="60">
        <f t="shared" si="0"/>
        <v>0</v>
      </c>
      <c r="P61" s="61" t="str">
        <f t="shared" si="1"/>
        <v/>
      </c>
      <c r="S61" s="82" t="str">
        <f t="shared" si="9"/>
        <v/>
      </c>
      <c r="T61" s="83" t="str">
        <f t="shared" si="9"/>
        <v/>
      </c>
      <c r="U61" s="84" t="str">
        <f t="shared" si="3"/>
        <v/>
      </c>
      <c r="V61" s="85"/>
      <c r="W61" s="86" t="str">
        <f t="shared" si="6"/>
        <v/>
      </c>
      <c r="X61" s="87"/>
      <c r="Y61" s="88"/>
      <c r="Z61" s="89" t="str">
        <f t="shared" si="7"/>
        <v/>
      </c>
      <c r="AA61" s="90"/>
      <c r="AB61" s="91"/>
      <c r="AC61" s="92" t="str">
        <f t="shared" si="4"/>
        <v/>
      </c>
      <c r="AD61" s="93"/>
      <c r="AE61" s="94"/>
      <c r="AF61" s="95" t="str">
        <f t="shared" si="5"/>
        <v/>
      </c>
      <c r="AG61" s="95"/>
      <c r="AH61" s="96"/>
      <c r="AI61" s="97">
        <f>選手申込!I97</f>
        <v>0</v>
      </c>
      <c r="AJ61" s="98" t="str">
        <f t="shared" si="10"/>
        <v/>
      </c>
      <c r="AK61" s="99" t="str">
        <f t="shared" si="10"/>
        <v/>
      </c>
    </row>
    <row r="62" spans="1:37" ht="26.25" customHeight="1" x14ac:dyDescent="0.7">
      <c r="A62" s="60" t="str">
        <f>IF(選手申込!B98="","",選手申込!B98)</f>
        <v/>
      </c>
      <c r="B62" s="60" t="str">
        <f>IF(選手申込!C98="","",選手申込!C98)</f>
        <v/>
      </c>
      <c r="C62" s="60" t="str">
        <f>IF(選手申込!D98="","",選手申込!D98)</f>
        <v/>
      </c>
      <c r="D62" s="60" t="str">
        <f>IF(選手申込!E98="","",選手申込!E98)</f>
        <v/>
      </c>
      <c r="E62" s="60" t="str">
        <f>IF(選手申込!F98="","",選手申込!F98)</f>
        <v/>
      </c>
      <c r="F62" s="60" t="str">
        <f>IF(選手申込!G98="","",選手申込!G98)</f>
        <v/>
      </c>
      <c r="G62" s="60" t="str">
        <f>IF(選手申込!H98="","",選手申込!H98)</f>
        <v/>
      </c>
      <c r="H62" s="60" t="str">
        <f>IF(選手申込!L98="","",選手申込!L98)</f>
        <v/>
      </c>
      <c r="I62" s="60" t="str">
        <f>IF(H62="","",選手申込!$A$26)</f>
        <v/>
      </c>
      <c r="J62" s="60" t="str">
        <f>IF(I62="","",選手申込!$G$26)</f>
        <v/>
      </c>
      <c r="K62" s="60" t="str">
        <f>IF(J62="","",選手申込!$I$26)</f>
        <v/>
      </c>
      <c r="L62" s="60" t="str">
        <f>IF(選手申込!I98="","",選手申込!I98)</f>
        <v/>
      </c>
      <c r="M62" s="60" t="str">
        <f>IF(選手申込!J98="","",選手申込!J98)</f>
        <v/>
      </c>
      <c r="N62" s="60" t="str">
        <f>IF(選手申込!K98="","",選手申込!K98)</f>
        <v/>
      </c>
      <c r="O62" s="60">
        <f t="shared" si="0"/>
        <v>0</v>
      </c>
      <c r="P62" s="61" t="str">
        <f t="shared" si="1"/>
        <v/>
      </c>
      <c r="S62" s="82" t="str">
        <f t="shared" si="9"/>
        <v/>
      </c>
      <c r="T62" s="83" t="str">
        <f t="shared" si="9"/>
        <v/>
      </c>
      <c r="U62" s="84" t="str">
        <f t="shared" si="3"/>
        <v/>
      </c>
      <c r="V62" s="85"/>
      <c r="W62" s="86" t="str">
        <f t="shared" si="6"/>
        <v/>
      </c>
      <c r="X62" s="87"/>
      <c r="Y62" s="88"/>
      <c r="Z62" s="89" t="str">
        <f t="shared" si="7"/>
        <v/>
      </c>
      <c r="AA62" s="90"/>
      <c r="AB62" s="91"/>
      <c r="AC62" s="92" t="str">
        <f t="shared" si="4"/>
        <v/>
      </c>
      <c r="AD62" s="93"/>
      <c r="AE62" s="94"/>
      <c r="AF62" s="95" t="str">
        <f t="shared" si="5"/>
        <v/>
      </c>
      <c r="AG62" s="95"/>
      <c r="AH62" s="96"/>
      <c r="AI62" s="97">
        <f>選手申込!I98</f>
        <v>0</v>
      </c>
      <c r="AJ62" s="98" t="str">
        <f t="shared" si="10"/>
        <v/>
      </c>
      <c r="AK62" s="99" t="str">
        <f t="shared" si="10"/>
        <v/>
      </c>
    </row>
    <row r="63" spans="1:37" ht="26.25" customHeight="1" x14ac:dyDescent="0.7">
      <c r="A63" s="60" t="str">
        <f>IF(選手申込!B99="","",選手申込!B99)</f>
        <v/>
      </c>
      <c r="B63" s="60" t="str">
        <f>IF(選手申込!C99="","",選手申込!C99)</f>
        <v/>
      </c>
      <c r="C63" s="60" t="str">
        <f>IF(選手申込!D99="","",選手申込!D99)</f>
        <v/>
      </c>
      <c r="D63" s="60" t="str">
        <f>IF(選手申込!E99="","",選手申込!E99)</f>
        <v/>
      </c>
      <c r="E63" s="60" t="str">
        <f>IF(選手申込!F99="","",選手申込!F99)</f>
        <v/>
      </c>
      <c r="F63" s="60" t="str">
        <f>IF(選手申込!G99="","",選手申込!G99)</f>
        <v/>
      </c>
      <c r="G63" s="60" t="str">
        <f>IF(選手申込!H99="","",選手申込!H99)</f>
        <v/>
      </c>
      <c r="H63" s="60" t="str">
        <f>IF(選手申込!L99="","",選手申込!L99)</f>
        <v/>
      </c>
      <c r="I63" s="60" t="str">
        <f>IF(H63="","",選手申込!$A$26)</f>
        <v/>
      </c>
      <c r="J63" s="60" t="str">
        <f>IF(I63="","",選手申込!$G$26)</f>
        <v/>
      </c>
      <c r="K63" s="60" t="str">
        <f>IF(J63="","",選手申込!$I$26)</f>
        <v/>
      </c>
      <c r="L63" s="60" t="str">
        <f>IF(選手申込!I99="","",選手申込!I99)</f>
        <v/>
      </c>
      <c r="M63" s="60" t="str">
        <f>IF(選手申込!J99="","",選手申込!J99)</f>
        <v/>
      </c>
      <c r="N63" s="60" t="str">
        <f>IF(選手申込!K99="","",選手申込!K99)</f>
        <v/>
      </c>
      <c r="O63" s="60">
        <f t="shared" si="0"/>
        <v>0</v>
      </c>
      <c r="P63" s="61" t="str">
        <f t="shared" si="1"/>
        <v/>
      </c>
      <c r="S63" s="82" t="str">
        <f t="shared" si="9"/>
        <v/>
      </c>
      <c r="T63" s="83" t="str">
        <f t="shared" si="9"/>
        <v/>
      </c>
      <c r="U63" s="84" t="str">
        <f t="shared" si="3"/>
        <v/>
      </c>
      <c r="V63" s="85"/>
      <c r="W63" s="86" t="str">
        <f t="shared" si="6"/>
        <v/>
      </c>
      <c r="X63" s="87"/>
      <c r="Y63" s="88"/>
      <c r="Z63" s="89" t="str">
        <f t="shared" si="7"/>
        <v/>
      </c>
      <c r="AA63" s="90"/>
      <c r="AB63" s="91"/>
      <c r="AC63" s="92" t="str">
        <f t="shared" si="4"/>
        <v/>
      </c>
      <c r="AD63" s="93"/>
      <c r="AE63" s="94"/>
      <c r="AF63" s="95" t="str">
        <f t="shared" si="5"/>
        <v/>
      </c>
      <c r="AG63" s="95"/>
      <c r="AH63" s="96"/>
      <c r="AI63" s="97">
        <f>選手申込!I99</f>
        <v>0</v>
      </c>
      <c r="AJ63" s="98" t="str">
        <f t="shared" si="10"/>
        <v/>
      </c>
      <c r="AK63" s="99" t="str">
        <f t="shared" si="10"/>
        <v/>
      </c>
    </row>
    <row r="64" spans="1:37" ht="26.25" customHeight="1" x14ac:dyDescent="0.7">
      <c r="A64" s="60" t="str">
        <f>IF(選手申込!B100="","",選手申込!B100)</f>
        <v/>
      </c>
      <c r="B64" s="60" t="str">
        <f>IF(選手申込!C100="","",選手申込!C100)</f>
        <v/>
      </c>
      <c r="C64" s="60" t="str">
        <f>IF(選手申込!D100="","",選手申込!D100)</f>
        <v/>
      </c>
      <c r="D64" s="60" t="str">
        <f>IF(選手申込!E100="","",選手申込!E100)</f>
        <v/>
      </c>
      <c r="E64" s="60" t="str">
        <f>IF(選手申込!F100="","",選手申込!F100)</f>
        <v/>
      </c>
      <c r="F64" s="60" t="str">
        <f>IF(選手申込!G100="","",選手申込!G100)</f>
        <v/>
      </c>
      <c r="G64" s="60" t="str">
        <f>IF(選手申込!H100="","",選手申込!H100)</f>
        <v/>
      </c>
      <c r="H64" s="60" t="str">
        <f>IF(選手申込!L100="","",選手申込!L100)</f>
        <v/>
      </c>
      <c r="I64" s="60" t="str">
        <f>IF(H64="","",選手申込!$A$26)</f>
        <v/>
      </c>
      <c r="J64" s="60" t="str">
        <f>IF(I64="","",選手申込!$G$26)</f>
        <v/>
      </c>
      <c r="K64" s="60" t="str">
        <f>IF(J64="","",選手申込!$I$26)</f>
        <v/>
      </c>
      <c r="L64" s="60" t="str">
        <f>IF(選手申込!I100="","",選手申込!I100)</f>
        <v/>
      </c>
      <c r="M64" s="60" t="str">
        <f>IF(選手申込!J100="","",選手申込!J100)</f>
        <v/>
      </c>
      <c r="N64" s="60" t="str">
        <f>IF(選手申込!K100="","",選手申込!K100)</f>
        <v/>
      </c>
      <c r="O64" s="60">
        <f t="shared" si="0"/>
        <v>0</v>
      </c>
      <c r="P64" s="61" t="str">
        <f t="shared" si="1"/>
        <v/>
      </c>
      <c r="S64" s="82" t="str">
        <f t="shared" si="9"/>
        <v/>
      </c>
      <c r="T64" s="83" t="str">
        <f t="shared" si="9"/>
        <v/>
      </c>
      <c r="U64" s="84" t="str">
        <f t="shared" si="3"/>
        <v/>
      </c>
      <c r="V64" s="85"/>
      <c r="W64" s="86" t="str">
        <f t="shared" si="6"/>
        <v/>
      </c>
      <c r="X64" s="87"/>
      <c r="Y64" s="88"/>
      <c r="Z64" s="89" t="str">
        <f t="shared" si="7"/>
        <v/>
      </c>
      <c r="AA64" s="90"/>
      <c r="AB64" s="91"/>
      <c r="AC64" s="92" t="str">
        <f t="shared" si="4"/>
        <v/>
      </c>
      <c r="AD64" s="93"/>
      <c r="AE64" s="94"/>
      <c r="AF64" s="95" t="str">
        <f t="shared" si="5"/>
        <v/>
      </c>
      <c r="AG64" s="95"/>
      <c r="AH64" s="96"/>
      <c r="AI64" s="97">
        <f>選手申込!I100</f>
        <v>0</v>
      </c>
      <c r="AJ64" s="98" t="str">
        <f t="shared" si="10"/>
        <v/>
      </c>
      <c r="AK64" s="99" t="str">
        <f t="shared" si="10"/>
        <v/>
      </c>
    </row>
    <row r="65" spans="1:37" ht="26.25" customHeight="1" x14ac:dyDescent="0.7">
      <c r="A65" s="60" t="str">
        <f>IF(選手申込!B101="","",選手申込!B101)</f>
        <v/>
      </c>
      <c r="B65" s="60" t="str">
        <f>IF(選手申込!C101="","",選手申込!C101)</f>
        <v/>
      </c>
      <c r="C65" s="60" t="str">
        <f>IF(選手申込!D101="","",選手申込!D101)</f>
        <v/>
      </c>
      <c r="D65" s="60" t="str">
        <f>IF(選手申込!E101="","",選手申込!E101)</f>
        <v/>
      </c>
      <c r="E65" s="60" t="str">
        <f>IF(選手申込!F101="","",選手申込!F101)</f>
        <v/>
      </c>
      <c r="F65" s="60" t="str">
        <f>IF(選手申込!G101="","",選手申込!G101)</f>
        <v/>
      </c>
      <c r="G65" s="60" t="str">
        <f>IF(選手申込!H101="","",選手申込!H101)</f>
        <v/>
      </c>
      <c r="H65" s="60" t="str">
        <f>IF(選手申込!L101="","",選手申込!L101)</f>
        <v/>
      </c>
      <c r="I65" s="60" t="str">
        <f>IF(H65="","",選手申込!$A$26)</f>
        <v/>
      </c>
      <c r="J65" s="60" t="str">
        <f>IF(I65="","",選手申込!$G$26)</f>
        <v/>
      </c>
      <c r="K65" s="60" t="str">
        <f>IF(J65="","",選手申込!$I$26)</f>
        <v/>
      </c>
      <c r="L65" s="60" t="str">
        <f>IF(選手申込!I101="","",選手申込!I101)</f>
        <v/>
      </c>
      <c r="M65" s="60" t="str">
        <f>IF(選手申込!J101="","",選手申込!J101)</f>
        <v/>
      </c>
      <c r="N65" s="60" t="str">
        <f>IF(選手申込!K101="","",選手申込!K101)</f>
        <v/>
      </c>
      <c r="O65" s="60">
        <f t="shared" si="0"/>
        <v>0</v>
      </c>
      <c r="P65" s="61" t="str">
        <f t="shared" si="1"/>
        <v/>
      </c>
      <c r="S65" s="82" t="str">
        <f t="shared" si="9"/>
        <v/>
      </c>
      <c r="T65" s="83" t="str">
        <f t="shared" si="9"/>
        <v/>
      </c>
      <c r="U65" s="84" t="str">
        <f t="shared" si="3"/>
        <v/>
      </c>
      <c r="V65" s="85"/>
      <c r="W65" s="86" t="str">
        <f t="shared" si="6"/>
        <v/>
      </c>
      <c r="X65" s="87"/>
      <c r="Y65" s="88"/>
      <c r="Z65" s="89" t="str">
        <f t="shared" si="7"/>
        <v/>
      </c>
      <c r="AA65" s="90"/>
      <c r="AB65" s="91"/>
      <c r="AC65" s="92" t="str">
        <f t="shared" si="4"/>
        <v/>
      </c>
      <c r="AD65" s="93"/>
      <c r="AE65" s="94"/>
      <c r="AF65" s="95" t="str">
        <f t="shared" si="5"/>
        <v/>
      </c>
      <c r="AG65" s="95"/>
      <c r="AH65" s="96"/>
      <c r="AI65" s="97">
        <f>選手申込!I101</f>
        <v>0</v>
      </c>
      <c r="AJ65" s="98" t="str">
        <f t="shared" si="10"/>
        <v/>
      </c>
      <c r="AK65" s="99" t="str">
        <f t="shared" si="10"/>
        <v/>
      </c>
    </row>
    <row r="66" spans="1:37" ht="26.25" customHeight="1" x14ac:dyDescent="0.7">
      <c r="A66" s="60" t="str">
        <f>IF(選手申込!B102="","",選手申込!B102)</f>
        <v/>
      </c>
      <c r="B66" s="60" t="str">
        <f>IF(選手申込!C102="","",選手申込!C102)</f>
        <v/>
      </c>
      <c r="C66" s="60" t="str">
        <f>IF(選手申込!D102="","",選手申込!D102)</f>
        <v/>
      </c>
      <c r="D66" s="60" t="str">
        <f>IF(選手申込!E102="","",選手申込!E102)</f>
        <v/>
      </c>
      <c r="E66" s="60" t="str">
        <f>IF(選手申込!F102="","",選手申込!F102)</f>
        <v/>
      </c>
      <c r="F66" s="60" t="str">
        <f>IF(選手申込!G102="","",選手申込!G102)</f>
        <v/>
      </c>
      <c r="G66" s="60" t="str">
        <f>IF(選手申込!H102="","",選手申込!H102)</f>
        <v/>
      </c>
      <c r="H66" s="60" t="str">
        <f>IF(選手申込!L102="","",選手申込!L102)</f>
        <v/>
      </c>
      <c r="I66" s="60" t="str">
        <f>IF(H66="","",選手申込!$A$26)</f>
        <v/>
      </c>
      <c r="J66" s="60" t="str">
        <f>IF(I66="","",選手申込!$G$26)</f>
        <v/>
      </c>
      <c r="K66" s="60" t="str">
        <f>IF(J66="","",選手申込!$I$26)</f>
        <v/>
      </c>
      <c r="L66" s="60" t="str">
        <f>IF(選手申込!I102="","",選手申込!I102)</f>
        <v/>
      </c>
      <c r="M66" s="60" t="str">
        <f>IF(選手申込!J102="","",選手申込!J102)</f>
        <v/>
      </c>
      <c r="N66" s="60" t="str">
        <f>IF(選手申込!K102="","",選手申込!K102)</f>
        <v/>
      </c>
      <c r="O66" s="60">
        <f t="shared" si="0"/>
        <v>0</v>
      </c>
      <c r="P66" s="61" t="str">
        <f t="shared" si="1"/>
        <v/>
      </c>
      <c r="S66" s="82" t="str">
        <f t="shared" si="9"/>
        <v/>
      </c>
      <c r="T66" s="83" t="str">
        <f t="shared" si="9"/>
        <v/>
      </c>
      <c r="U66" s="84" t="str">
        <f t="shared" si="3"/>
        <v/>
      </c>
      <c r="V66" s="85"/>
      <c r="W66" s="86" t="str">
        <f t="shared" si="6"/>
        <v/>
      </c>
      <c r="X66" s="87"/>
      <c r="Y66" s="88"/>
      <c r="Z66" s="89" t="str">
        <f t="shared" si="7"/>
        <v/>
      </c>
      <c r="AA66" s="90"/>
      <c r="AB66" s="91"/>
      <c r="AC66" s="92" t="str">
        <f t="shared" si="4"/>
        <v/>
      </c>
      <c r="AD66" s="93"/>
      <c r="AE66" s="94"/>
      <c r="AF66" s="95" t="str">
        <f t="shared" si="5"/>
        <v/>
      </c>
      <c r="AG66" s="95"/>
      <c r="AH66" s="96"/>
      <c r="AI66" s="97">
        <f>選手申込!I102</f>
        <v>0</v>
      </c>
      <c r="AJ66" s="98" t="str">
        <f t="shared" si="10"/>
        <v/>
      </c>
      <c r="AK66" s="99" t="str">
        <f t="shared" si="10"/>
        <v/>
      </c>
    </row>
    <row r="67" spans="1:37" ht="26.25" customHeight="1" x14ac:dyDescent="0.7">
      <c r="A67" s="60" t="str">
        <f>IF(選手申込!B103="","",選手申込!B103)</f>
        <v/>
      </c>
      <c r="B67" s="60" t="str">
        <f>IF(選手申込!C103="","",選手申込!C103)</f>
        <v/>
      </c>
      <c r="C67" s="60" t="str">
        <f>IF(選手申込!D103="","",選手申込!D103)</f>
        <v/>
      </c>
      <c r="D67" s="60" t="str">
        <f>IF(選手申込!E103="","",選手申込!E103)</f>
        <v/>
      </c>
      <c r="E67" s="60" t="str">
        <f>IF(選手申込!F103="","",選手申込!F103)</f>
        <v/>
      </c>
      <c r="F67" s="60" t="str">
        <f>IF(選手申込!G103="","",選手申込!G103)</f>
        <v/>
      </c>
      <c r="G67" s="60" t="str">
        <f>IF(選手申込!H103="","",選手申込!H103)</f>
        <v/>
      </c>
      <c r="H67" s="60" t="str">
        <f>IF(選手申込!L103="","",選手申込!L103)</f>
        <v/>
      </c>
      <c r="I67" s="60" t="str">
        <f>IF(H67="","",選手申込!$A$26)</f>
        <v/>
      </c>
      <c r="J67" s="60" t="str">
        <f>IF(I67="","",選手申込!$G$26)</f>
        <v/>
      </c>
      <c r="K67" s="60" t="str">
        <f>IF(J67="","",選手申込!$I$26)</f>
        <v/>
      </c>
      <c r="L67" s="60" t="str">
        <f>IF(選手申込!I103="","",選手申込!I103)</f>
        <v/>
      </c>
      <c r="M67" s="60" t="str">
        <f>IF(選手申込!J103="","",選手申込!J103)</f>
        <v/>
      </c>
      <c r="N67" s="60" t="str">
        <f>IF(選手申込!K103="","",選手申込!K103)</f>
        <v/>
      </c>
      <c r="O67" s="60">
        <f t="shared" ref="O67:O130" si="11">LEN(C67)+LEN(D67)</f>
        <v>0</v>
      </c>
      <c r="P67" s="61" t="str">
        <f t="shared" ref="P67:P130" si="12">IF(O67=1,"　　　　",IF(O67=2,"　　　",IF(O67=3,"　　",IF(O67=4,"　",""))))</f>
        <v/>
      </c>
      <c r="S67" s="82" t="str">
        <f t="shared" si="9"/>
        <v/>
      </c>
      <c r="T67" s="83" t="str">
        <f t="shared" si="9"/>
        <v/>
      </c>
      <c r="U67" s="84" t="str">
        <f t="shared" ref="U67:U130" si="13">C67&amp;P67&amp;D67</f>
        <v/>
      </c>
      <c r="V67" s="85"/>
      <c r="W67" s="86" t="str">
        <f t="shared" si="6"/>
        <v/>
      </c>
      <c r="X67" s="87"/>
      <c r="Y67" s="88"/>
      <c r="Z67" s="89" t="str">
        <f t="shared" si="7"/>
        <v/>
      </c>
      <c r="AA67" s="90"/>
      <c r="AB67" s="91"/>
      <c r="AC67" s="92" t="str">
        <f t="shared" ref="AC67:AC130" si="14">H67</f>
        <v/>
      </c>
      <c r="AD67" s="93"/>
      <c r="AE67" s="94"/>
      <c r="AF67" s="95" t="str">
        <f t="shared" ref="AF67:AF130" si="15">H67</f>
        <v/>
      </c>
      <c r="AG67" s="95"/>
      <c r="AH67" s="96"/>
      <c r="AI67" s="97">
        <f>選手申込!I103</f>
        <v>0</v>
      </c>
      <c r="AJ67" s="98" t="str">
        <f t="shared" si="10"/>
        <v/>
      </c>
      <c r="AK67" s="99" t="str">
        <f t="shared" si="10"/>
        <v/>
      </c>
    </row>
    <row r="68" spans="1:37" ht="26.25" customHeight="1" x14ac:dyDescent="0.7">
      <c r="A68" s="60" t="str">
        <f>IF(選手申込!B104="","",選手申込!B104)</f>
        <v/>
      </c>
      <c r="B68" s="60" t="str">
        <f>IF(選手申込!C104="","",選手申込!C104)</f>
        <v/>
      </c>
      <c r="C68" s="60" t="str">
        <f>IF(選手申込!D104="","",選手申込!D104)</f>
        <v/>
      </c>
      <c r="D68" s="60" t="str">
        <f>IF(選手申込!E104="","",選手申込!E104)</f>
        <v/>
      </c>
      <c r="E68" s="60" t="str">
        <f>IF(選手申込!F104="","",選手申込!F104)</f>
        <v/>
      </c>
      <c r="F68" s="60" t="str">
        <f>IF(選手申込!G104="","",選手申込!G104)</f>
        <v/>
      </c>
      <c r="G68" s="60" t="str">
        <f>IF(選手申込!H104="","",選手申込!H104)</f>
        <v/>
      </c>
      <c r="H68" s="60" t="str">
        <f>IF(選手申込!L104="","",選手申込!L104)</f>
        <v/>
      </c>
      <c r="I68" s="60" t="str">
        <f>IF(H68="","",選手申込!$A$26)</f>
        <v/>
      </c>
      <c r="J68" s="60" t="str">
        <f>IF(I68="","",選手申込!$G$26)</f>
        <v/>
      </c>
      <c r="K68" s="60" t="str">
        <f>IF(J68="","",選手申込!$I$26)</f>
        <v/>
      </c>
      <c r="L68" s="60" t="str">
        <f>IF(選手申込!I104="","",選手申込!I104)</f>
        <v/>
      </c>
      <c r="M68" s="60" t="str">
        <f>IF(選手申込!J104="","",選手申込!J104)</f>
        <v/>
      </c>
      <c r="N68" s="60" t="str">
        <f>IF(選手申込!K104="","",選手申込!K104)</f>
        <v/>
      </c>
      <c r="O68" s="60">
        <f t="shared" si="11"/>
        <v>0</v>
      </c>
      <c r="P68" s="61" t="str">
        <f t="shared" si="12"/>
        <v/>
      </c>
      <c r="S68" s="82" t="str">
        <f t="shared" si="9"/>
        <v/>
      </c>
      <c r="T68" s="83" t="str">
        <f t="shared" si="9"/>
        <v/>
      </c>
      <c r="U68" s="84" t="str">
        <f t="shared" si="13"/>
        <v/>
      </c>
      <c r="V68" s="85"/>
      <c r="W68" s="86" t="str">
        <f t="shared" ref="W68:W131" si="16">IF(U68="","","（"&amp;G68&amp;"・"&amp;K68&amp;"）")</f>
        <v/>
      </c>
      <c r="X68" s="87"/>
      <c r="Y68" s="88"/>
      <c r="Z68" s="89" t="str">
        <f t="shared" ref="Z68:Z131" si="17">I68</f>
        <v/>
      </c>
      <c r="AA68" s="90"/>
      <c r="AB68" s="91"/>
      <c r="AC68" s="92" t="str">
        <f t="shared" si="14"/>
        <v/>
      </c>
      <c r="AD68" s="93"/>
      <c r="AE68" s="94"/>
      <c r="AF68" s="95" t="str">
        <f t="shared" si="15"/>
        <v/>
      </c>
      <c r="AG68" s="95"/>
      <c r="AH68" s="96"/>
      <c r="AI68" s="97">
        <f>選手申込!I104</f>
        <v>0</v>
      </c>
      <c r="AJ68" s="98" t="str">
        <f t="shared" ref="AJ68:AK99" si="18">M68</f>
        <v/>
      </c>
      <c r="AK68" s="99" t="str">
        <f t="shared" si="18"/>
        <v/>
      </c>
    </row>
    <row r="69" spans="1:37" ht="26.25" customHeight="1" x14ac:dyDescent="0.7">
      <c r="A69" s="60" t="str">
        <f>IF(選手申込!B105="","",選手申込!B105)</f>
        <v/>
      </c>
      <c r="B69" s="60" t="str">
        <f>IF(選手申込!C105="","",選手申込!C105)</f>
        <v/>
      </c>
      <c r="C69" s="60" t="str">
        <f>IF(選手申込!D105="","",選手申込!D105)</f>
        <v/>
      </c>
      <c r="D69" s="60" t="str">
        <f>IF(選手申込!E105="","",選手申込!E105)</f>
        <v/>
      </c>
      <c r="E69" s="60" t="str">
        <f>IF(選手申込!F105="","",選手申込!F105)</f>
        <v/>
      </c>
      <c r="F69" s="60" t="str">
        <f>IF(選手申込!G105="","",選手申込!G105)</f>
        <v/>
      </c>
      <c r="G69" s="60" t="str">
        <f>IF(選手申込!H105="","",選手申込!H105)</f>
        <v/>
      </c>
      <c r="H69" s="60" t="str">
        <f>IF(選手申込!L105="","",選手申込!L105)</f>
        <v/>
      </c>
      <c r="I69" s="60" t="str">
        <f>IF(H69="","",選手申込!$A$26)</f>
        <v/>
      </c>
      <c r="J69" s="60" t="str">
        <f>IF(I69="","",選手申込!$G$26)</f>
        <v/>
      </c>
      <c r="K69" s="60" t="str">
        <f>IF(J69="","",選手申込!$I$26)</f>
        <v/>
      </c>
      <c r="L69" s="60" t="str">
        <f>IF(選手申込!I105="","",選手申込!I105)</f>
        <v/>
      </c>
      <c r="M69" s="60" t="str">
        <f>IF(選手申込!J105="","",選手申込!J105)</f>
        <v/>
      </c>
      <c r="N69" s="60" t="str">
        <f>IF(選手申込!K105="","",選手申込!K105)</f>
        <v/>
      </c>
      <c r="O69" s="60">
        <f t="shared" si="11"/>
        <v>0</v>
      </c>
      <c r="P69" s="61" t="str">
        <f t="shared" si="12"/>
        <v/>
      </c>
      <c r="S69" s="82" t="str">
        <f t="shared" si="9"/>
        <v/>
      </c>
      <c r="T69" s="83" t="str">
        <f t="shared" si="9"/>
        <v/>
      </c>
      <c r="U69" s="84" t="str">
        <f t="shared" si="13"/>
        <v/>
      </c>
      <c r="V69" s="85"/>
      <c r="W69" s="86" t="str">
        <f t="shared" si="16"/>
        <v/>
      </c>
      <c r="X69" s="87"/>
      <c r="Y69" s="88"/>
      <c r="Z69" s="89" t="str">
        <f t="shared" si="17"/>
        <v/>
      </c>
      <c r="AA69" s="90"/>
      <c r="AB69" s="91"/>
      <c r="AC69" s="92" t="str">
        <f t="shared" si="14"/>
        <v/>
      </c>
      <c r="AD69" s="93"/>
      <c r="AE69" s="94"/>
      <c r="AF69" s="95" t="str">
        <f t="shared" si="15"/>
        <v/>
      </c>
      <c r="AG69" s="95"/>
      <c r="AH69" s="96"/>
      <c r="AI69" s="97">
        <f>選手申込!I105</f>
        <v>0</v>
      </c>
      <c r="AJ69" s="98" t="str">
        <f t="shared" si="18"/>
        <v/>
      </c>
      <c r="AK69" s="99" t="str">
        <f t="shared" si="18"/>
        <v/>
      </c>
    </row>
    <row r="70" spans="1:37" ht="26.25" customHeight="1" x14ac:dyDescent="0.7">
      <c r="A70" s="60" t="str">
        <f>IF(選手申込!B106="","",選手申込!B106)</f>
        <v/>
      </c>
      <c r="B70" s="60" t="str">
        <f>IF(選手申込!C106="","",選手申込!C106)</f>
        <v/>
      </c>
      <c r="C70" s="60" t="str">
        <f>IF(選手申込!D106="","",選手申込!D106)</f>
        <v/>
      </c>
      <c r="D70" s="60" t="str">
        <f>IF(選手申込!E106="","",選手申込!E106)</f>
        <v/>
      </c>
      <c r="E70" s="60" t="str">
        <f>IF(選手申込!F106="","",選手申込!F106)</f>
        <v/>
      </c>
      <c r="F70" s="60" t="str">
        <f>IF(選手申込!G106="","",選手申込!G106)</f>
        <v/>
      </c>
      <c r="G70" s="60" t="str">
        <f>IF(選手申込!H106="","",選手申込!H106)</f>
        <v/>
      </c>
      <c r="H70" s="60" t="str">
        <f>IF(選手申込!L106="","",選手申込!L106)</f>
        <v/>
      </c>
      <c r="I70" s="60" t="str">
        <f>IF(H70="","",選手申込!$A$26)</f>
        <v/>
      </c>
      <c r="J70" s="60" t="str">
        <f>IF(I70="","",選手申込!$G$26)</f>
        <v/>
      </c>
      <c r="K70" s="60" t="str">
        <f>IF(J70="","",選手申込!$I$26)</f>
        <v/>
      </c>
      <c r="L70" s="60" t="str">
        <f>IF(選手申込!I106="","",選手申込!I106)</f>
        <v/>
      </c>
      <c r="M70" s="60" t="str">
        <f>IF(選手申込!J106="","",選手申込!J106)</f>
        <v/>
      </c>
      <c r="N70" s="60" t="str">
        <f>IF(選手申込!K106="","",選手申込!K106)</f>
        <v/>
      </c>
      <c r="O70" s="60">
        <f t="shared" si="11"/>
        <v>0</v>
      </c>
      <c r="P70" s="61" t="str">
        <f t="shared" si="12"/>
        <v/>
      </c>
      <c r="S70" s="82" t="str">
        <f t="shared" si="9"/>
        <v/>
      </c>
      <c r="T70" s="83" t="str">
        <f t="shared" si="9"/>
        <v/>
      </c>
      <c r="U70" s="84" t="str">
        <f t="shared" si="13"/>
        <v/>
      </c>
      <c r="V70" s="85"/>
      <c r="W70" s="86" t="str">
        <f t="shared" si="16"/>
        <v/>
      </c>
      <c r="X70" s="87"/>
      <c r="Y70" s="88"/>
      <c r="Z70" s="89" t="str">
        <f t="shared" si="17"/>
        <v/>
      </c>
      <c r="AA70" s="90"/>
      <c r="AB70" s="91"/>
      <c r="AC70" s="92" t="str">
        <f t="shared" si="14"/>
        <v/>
      </c>
      <c r="AD70" s="93"/>
      <c r="AE70" s="94"/>
      <c r="AF70" s="95" t="str">
        <f t="shared" si="15"/>
        <v/>
      </c>
      <c r="AG70" s="95"/>
      <c r="AH70" s="96"/>
      <c r="AI70" s="97">
        <f>選手申込!I106</f>
        <v>0</v>
      </c>
      <c r="AJ70" s="98" t="str">
        <f t="shared" si="18"/>
        <v/>
      </c>
      <c r="AK70" s="99" t="str">
        <f t="shared" si="18"/>
        <v/>
      </c>
    </row>
    <row r="71" spans="1:37" ht="26.25" customHeight="1" x14ac:dyDescent="0.7">
      <c r="A71" s="60" t="str">
        <f>IF(選手申込!B107="","",選手申込!B107)</f>
        <v/>
      </c>
      <c r="B71" s="60" t="str">
        <f>IF(選手申込!C107="","",選手申込!C107)</f>
        <v/>
      </c>
      <c r="C71" s="60" t="str">
        <f>IF(選手申込!D107="","",選手申込!D107)</f>
        <v/>
      </c>
      <c r="D71" s="60" t="str">
        <f>IF(選手申込!E107="","",選手申込!E107)</f>
        <v/>
      </c>
      <c r="E71" s="60" t="str">
        <f>IF(選手申込!F107="","",選手申込!F107)</f>
        <v/>
      </c>
      <c r="F71" s="60" t="str">
        <f>IF(選手申込!G107="","",選手申込!G107)</f>
        <v/>
      </c>
      <c r="G71" s="60" t="str">
        <f>IF(選手申込!H107="","",選手申込!H107)</f>
        <v/>
      </c>
      <c r="H71" s="60" t="str">
        <f>IF(選手申込!L107="","",選手申込!L107)</f>
        <v/>
      </c>
      <c r="I71" s="60" t="str">
        <f>IF(H71="","",選手申込!$A$26)</f>
        <v/>
      </c>
      <c r="J71" s="60" t="str">
        <f>IF(I71="","",選手申込!$G$26)</f>
        <v/>
      </c>
      <c r="K71" s="60" t="str">
        <f>IF(J71="","",選手申込!$I$26)</f>
        <v/>
      </c>
      <c r="L71" s="60" t="str">
        <f>IF(選手申込!I107="","",選手申込!I107)</f>
        <v/>
      </c>
      <c r="M71" s="60" t="str">
        <f>IF(選手申込!J107="","",選手申込!J107)</f>
        <v/>
      </c>
      <c r="N71" s="60" t="str">
        <f>IF(選手申込!K107="","",選手申込!K107)</f>
        <v/>
      </c>
      <c r="O71" s="60">
        <f t="shared" si="11"/>
        <v>0</v>
      </c>
      <c r="P71" s="61" t="str">
        <f t="shared" si="12"/>
        <v/>
      </c>
      <c r="S71" s="82" t="str">
        <f t="shared" si="9"/>
        <v/>
      </c>
      <c r="T71" s="83" t="str">
        <f t="shared" si="9"/>
        <v/>
      </c>
      <c r="U71" s="84" t="str">
        <f t="shared" si="13"/>
        <v/>
      </c>
      <c r="V71" s="85"/>
      <c r="W71" s="86" t="str">
        <f t="shared" si="16"/>
        <v/>
      </c>
      <c r="X71" s="87"/>
      <c r="Y71" s="88"/>
      <c r="Z71" s="89" t="str">
        <f t="shared" si="17"/>
        <v/>
      </c>
      <c r="AA71" s="90"/>
      <c r="AB71" s="91"/>
      <c r="AC71" s="92" t="str">
        <f t="shared" si="14"/>
        <v/>
      </c>
      <c r="AD71" s="93"/>
      <c r="AE71" s="94"/>
      <c r="AF71" s="95" t="str">
        <f t="shared" si="15"/>
        <v/>
      </c>
      <c r="AG71" s="95"/>
      <c r="AH71" s="96"/>
      <c r="AI71" s="97">
        <f>選手申込!I107</f>
        <v>0</v>
      </c>
      <c r="AJ71" s="98" t="str">
        <f t="shared" si="18"/>
        <v/>
      </c>
      <c r="AK71" s="99" t="str">
        <f t="shared" si="18"/>
        <v/>
      </c>
    </row>
    <row r="72" spans="1:37" ht="26.25" customHeight="1" x14ac:dyDescent="0.7">
      <c r="A72" s="60" t="str">
        <f>IF(選手申込!B108="","",選手申込!B108)</f>
        <v/>
      </c>
      <c r="B72" s="60" t="str">
        <f>IF(選手申込!C108="","",選手申込!C108)</f>
        <v/>
      </c>
      <c r="C72" s="60" t="str">
        <f>IF(選手申込!D108="","",選手申込!D108)</f>
        <v/>
      </c>
      <c r="D72" s="60" t="str">
        <f>IF(選手申込!E108="","",選手申込!E108)</f>
        <v/>
      </c>
      <c r="E72" s="60" t="str">
        <f>IF(選手申込!F108="","",選手申込!F108)</f>
        <v/>
      </c>
      <c r="F72" s="60" t="str">
        <f>IF(選手申込!G108="","",選手申込!G108)</f>
        <v/>
      </c>
      <c r="G72" s="60" t="str">
        <f>IF(選手申込!H108="","",選手申込!H108)</f>
        <v/>
      </c>
      <c r="H72" s="60" t="str">
        <f>IF(選手申込!L108="","",選手申込!L108)</f>
        <v/>
      </c>
      <c r="I72" s="60" t="str">
        <f>IF(H72="","",選手申込!$A$26)</f>
        <v/>
      </c>
      <c r="J72" s="60" t="str">
        <f>IF(I72="","",選手申込!$G$26)</f>
        <v/>
      </c>
      <c r="K72" s="60" t="str">
        <f>IF(J72="","",選手申込!$I$26)</f>
        <v/>
      </c>
      <c r="L72" s="60" t="str">
        <f>IF(選手申込!I108="","",選手申込!I108)</f>
        <v/>
      </c>
      <c r="M72" s="60" t="str">
        <f>IF(選手申込!J108="","",選手申込!J108)</f>
        <v/>
      </c>
      <c r="N72" s="60" t="str">
        <f>IF(選手申込!K108="","",選手申込!K108)</f>
        <v/>
      </c>
      <c r="O72" s="60">
        <f t="shared" si="11"/>
        <v>0</v>
      </c>
      <c r="P72" s="61" t="str">
        <f t="shared" si="12"/>
        <v/>
      </c>
      <c r="S72" s="82" t="str">
        <f t="shared" si="9"/>
        <v/>
      </c>
      <c r="T72" s="83" t="str">
        <f t="shared" si="9"/>
        <v/>
      </c>
      <c r="U72" s="84" t="str">
        <f t="shared" si="13"/>
        <v/>
      </c>
      <c r="V72" s="85"/>
      <c r="W72" s="86" t="str">
        <f t="shared" si="16"/>
        <v/>
      </c>
      <c r="X72" s="87"/>
      <c r="Y72" s="88"/>
      <c r="Z72" s="89" t="str">
        <f t="shared" si="17"/>
        <v/>
      </c>
      <c r="AA72" s="90"/>
      <c r="AB72" s="91"/>
      <c r="AC72" s="92" t="str">
        <f t="shared" si="14"/>
        <v/>
      </c>
      <c r="AD72" s="93"/>
      <c r="AE72" s="94"/>
      <c r="AF72" s="95" t="str">
        <f t="shared" si="15"/>
        <v/>
      </c>
      <c r="AG72" s="95"/>
      <c r="AH72" s="96"/>
      <c r="AI72" s="97">
        <f>選手申込!I108</f>
        <v>0</v>
      </c>
      <c r="AJ72" s="98" t="str">
        <f t="shared" si="18"/>
        <v/>
      </c>
      <c r="AK72" s="99" t="str">
        <f t="shared" si="18"/>
        <v/>
      </c>
    </row>
    <row r="73" spans="1:37" ht="26.25" customHeight="1" x14ac:dyDescent="0.7">
      <c r="A73" s="60" t="str">
        <f>IF(選手申込!B109="","",選手申込!B109)</f>
        <v/>
      </c>
      <c r="B73" s="60" t="str">
        <f>IF(選手申込!C109="","",選手申込!C109)</f>
        <v/>
      </c>
      <c r="C73" s="60" t="str">
        <f>IF(選手申込!D109="","",選手申込!D109)</f>
        <v/>
      </c>
      <c r="D73" s="60" t="str">
        <f>IF(選手申込!E109="","",選手申込!E109)</f>
        <v/>
      </c>
      <c r="E73" s="60" t="str">
        <f>IF(選手申込!F109="","",選手申込!F109)</f>
        <v/>
      </c>
      <c r="F73" s="60" t="str">
        <f>IF(選手申込!G109="","",選手申込!G109)</f>
        <v/>
      </c>
      <c r="G73" s="60" t="str">
        <f>IF(選手申込!H109="","",選手申込!H109)</f>
        <v/>
      </c>
      <c r="H73" s="60" t="str">
        <f>IF(選手申込!L109="","",選手申込!L109)</f>
        <v/>
      </c>
      <c r="I73" s="60" t="str">
        <f>IF(H73="","",選手申込!$A$26)</f>
        <v/>
      </c>
      <c r="J73" s="60" t="str">
        <f>IF(I73="","",選手申込!$G$26)</f>
        <v/>
      </c>
      <c r="K73" s="60" t="str">
        <f>IF(J73="","",選手申込!$I$26)</f>
        <v/>
      </c>
      <c r="L73" s="60" t="str">
        <f>IF(選手申込!I109="","",選手申込!I109)</f>
        <v/>
      </c>
      <c r="M73" s="60" t="str">
        <f>IF(選手申込!J109="","",選手申込!J109)</f>
        <v/>
      </c>
      <c r="N73" s="60" t="str">
        <f>IF(選手申込!K109="","",選手申込!K109)</f>
        <v/>
      </c>
      <c r="O73" s="60">
        <f t="shared" si="11"/>
        <v>0</v>
      </c>
      <c r="P73" s="61" t="str">
        <f t="shared" si="12"/>
        <v/>
      </c>
      <c r="S73" s="82" t="str">
        <f t="shared" si="9"/>
        <v/>
      </c>
      <c r="T73" s="83" t="str">
        <f t="shared" si="9"/>
        <v/>
      </c>
      <c r="U73" s="84" t="str">
        <f t="shared" si="13"/>
        <v/>
      </c>
      <c r="V73" s="85"/>
      <c r="W73" s="86" t="str">
        <f t="shared" si="16"/>
        <v/>
      </c>
      <c r="X73" s="87"/>
      <c r="Y73" s="88"/>
      <c r="Z73" s="89" t="str">
        <f t="shared" si="17"/>
        <v/>
      </c>
      <c r="AA73" s="90"/>
      <c r="AB73" s="91"/>
      <c r="AC73" s="92" t="str">
        <f t="shared" si="14"/>
        <v/>
      </c>
      <c r="AD73" s="93"/>
      <c r="AE73" s="94"/>
      <c r="AF73" s="95" t="str">
        <f t="shared" si="15"/>
        <v/>
      </c>
      <c r="AG73" s="95"/>
      <c r="AH73" s="96"/>
      <c r="AI73" s="97">
        <f>選手申込!I109</f>
        <v>0</v>
      </c>
      <c r="AJ73" s="98" t="str">
        <f t="shared" si="18"/>
        <v/>
      </c>
      <c r="AK73" s="99" t="str">
        <f t="shared" si="18"/>
        <v/>
      </c>
    </row>
    <row r="74" spans="1:37" ht="26.25" customHeight="1" x14ac:dyDescent="0.7">
      <c r="A74" s="60" t="str">
        <f>IF(選手申込!B110="","",選手申込!B110)</f>
        <v/>
      </c>
      <c r="B74" s="60" t="str">
        <f>IF(選手申込!C110="","",選手申込!C110)</f>
        <v/>
      </c>
      <c r="C74" s="60" t="str">
        <f>IF(選手申込!D110="","",選手申込!D110)</f>
        <v/>
      </c>
      <c r="D74" s="60" t="str">
        <f>IF(選手申込!E110="","",選手申込!E110)</f>
        <v/>
      </c>
      <c r="E74" s="60" t="str">
        <f>IF(選手申込!F110="","",選手申込!F110)</f>
        <v/>
      </c>
      <c r="F74" s="60" t="str">
        <f>IF(選手申込!G110="","",選手申込!G110)</f>
        <v/>
      </c>
      <c r="G74" s="60" t="str">
        <f>IF(選手申込!H110="","",選手申込!H110)</f>
        <v/>
      </c>
      <c r="H74" s="60" t="str">
        <f>IF(選手申込!L110="","",選手申込!L110)</f>
        <v/>
      </c>
      <c r="I74" s="60" t="str">
        <f>IF(H74="","",選手申込!$A$26)</f>
        <v/>
      </c>
      <c r="J74" s="60" t="str">
        <f>IF(I74="","",選手申込!$G$26)</f>
        <v/>
      </c>
      <c r="K74" s="60" t="str">
        <f>IF(J74="","",選手申込!$I$26)</f>
        <v/>
      </c>
      <c r="L74" s="60" t="str">
        <f>IF(選手申込!I110="","",選手申込!I110)</f>
        <v/>
      </c>
      <c r="M74" s="60" t="str">
        <f>IF(選手申込!J110="","",選手申込!J110)</f>
        <v/>
      </c>
      <c r="N74" s="60" t="str">
        <f>IF(選手申込!K110="","",選手申込!K110)</f>
        <v/>
      </c>
      <c r="O74" s="60">
        <f t="shared" si="11"/>
        <v>0</v>
      </c>
      <c r="P74" s="61" t="str">
        <f t="shared" si="12"/>
        <v/>
      </c>
      <c r="S74" s="82" t="str">
        <f t="shared" si="9"/>
        <v/>
      </c>
      <c r="T74" s="83" t="str">
        <f t="shared" si="9"/>
        <v/>
      </c>
      <c r="U74" s="84" t="str">
        <f t="shared" si="13"/>
        <v/>
      </c>
      <c r="V74" s="85"/>
      <c r="W74" s="86" t="str">
        <f t="shared" si="16"/>
        <v/>
      </c>
      <c r="X74" s="87"/>
      <c r="Y74" s="88"/>
      <c r="Z74" s="89" t="str">
        <f t="shared" si="17"/>
        <v/>
      </c>
      <c r="AA74" s="90"/>
      <c r="AB74" s="91"/>
      <c r="AC74" s="92" t="str">
        <f t="shared" si="14"/>
        <v/>
      </c>
      <c r="AD74" s="93"/>
      <c r="AE74" s="94"/>
      <c r="AF74" s="95" t="str">
        <f t="shared" si="15"/>
        <v/>
      </c>
      <c r="AG74" s="95"/>
      <c r="AH74" s="96"/>
      <c r="AI74" s="97">
        <f>選手申込!I110</f>
        <v>0</v>
      </c>
      <c r="AJ74" s="98" t="str">
        <f t="shared" si="18"/>
        <v/>
      </c>
      <c r="AK74" s="99" t="str">
        <f t="shared" si="18"/>
        <v/>
      </c>
    </row>
    <row r="75" spans="1:37" ht="26.25" customHeight="1" x14ac:dyDescent="0.7">
      <c r="A75" s="60" t="str">
        <f>IF(選手申込!B111="","",選手申込!B111)</f>
        <v/>
      </c>
      <c r="B75" s="60" t="str">
        <f>IF(選手申込!C111="","",選手申込!C111)</f>
        <v/>
      </c>
      <c r="C75" s="60" t="str">
        <f>IF(選手申込!D111="","",選手申込!D111)</f>
        <v/>
      </c>
      <c r="D75" s="60" t="str">
        <f>IF(選手申込!E111="","",選手申込!E111)</f>
        <v/>
      </c>
      <c r="E75" s="60" t="str">
        <f>IF(選手申込!F111="","",選手申込!F111)</f>
        <v/>
      </c>
      <c r="F75" s="60" t="str">
        <f>IF(選手申込!G111="","",選手申込!G111)</f>
        <v/>
      </c>
      <c r="G75" s="60" t="str">
        <f>IF(選手申込!H111="","",選手申込!H111)</f>
        <v/>
      </c>
      <c r="H75" s="60" t="str">
        <f>IF(選手申込!L111="","",選手申込!L111)</f>
        <v/>
      </c>
      <c r="I75" s="60" t="str">
        <f>IF(H75="","",選手申込!$A$26)</f>
        <v/>
      </c>
      <c r="J75" s="60" t="str">
        <f>IF(I75="","",選手申込!$G$26)</f>
        <v/>
      </c>
      <c r="K75" s="60" t="str">
        <f>IF(J75="","",選手申込!$I$26)</f>
        <v/>
      </c>
      <c r="L75" s="60" t="str">
        <f>IF(選手申込!I111="","",選手申込!I111)</f>
        <v/>
      </c>
      <c r="M75" s="60" t="str">
        <f>IF(選手申込!J111="","",選手申込!J111)</f>
        <v/>
      </c>
      <c r="N75" s="60" t="str">
        <f>IF(選手申込!K111="","",選手申込!K111)</f>
        <v/>
      </c>
      <c r="O75" s="60">
        <f t="shared" si="11"/>
        <v>0</v>
      </c>
      <c r="P75" s="61" t="str">
        <f t="shared" si="12"/>
        <v/>
      </c>
      <c r="S75" s="82" t="str">
        <f t="shared" si="9"/>
        <v/>
      </c>
      <c r="T75" s="83" t="str">
        <f t="shared" si="9"/>
        <v/>
      </c>
      <c r="U75" s="84" t="str">
        <f t="shared" si="13"/>
        <v/>
      </c>
      <c r="V75" s="85"/>
      <c r="W75" s="86" t="str">
        <f t="shared" si="16"/>
        <v/>
      </c>
      <c r="X75" s="87"/>
      <c r="Y75" s="88"/>
      <c r="Z75" s="89" t="str">
        <f t="shared" si="17"/>
        <v/>
      </c>
      <c r="AA75" s="90"/>
      <c r="AB75" s="91"/>
      <c r="AC75" s="92" t="str">
        <f t="shared" si="14"/>
        <v/>
      </c>
      <c r="AD75" s="93"/>
      <c r="AE75" s="94"/>
      <c r="AF75" s="95" t="str">
        <f t="shared" si="15"/>
        <v/>
      </c>
      <c r="AG75" s="95"/>
      <c r="AH75" s="96"/>
      <c r="AI75" s="97">
        <f>選手申込!I111</f>
        <v>0</v>
      </c>
      <c r="AJ75" s="98" t="str">
        <f t="shared" si="18"/>
        <v/>
      </c>
      <c r="AK75" s="99" t="str">
        <f t="shared" si="18"/>
        <v/>
      </c>
    </row>
    <row r="76" spans="1:37" ht="26.25" customHeight="1" x14ac:dyDescent="0.7">
      <c r="A76" s="60" t="str">
        <f>IF(選手申込!B112="","",選手申込!B112)</f>
        <v/>
      </c>
      <c r="B76" s="60" t="str">
        <f>IF(選手申込!C112="","",選手申込!C112)</f>
        <v/>
      </c>
      <c r="C76" s="60" t="str">
        <f>IF(選手申込!D112="","",選手申込!D112)</f>
        <v/>
      </c>
      <c r="D76" s="60" t="str">
        <f>IF(選手申込!E112="","",選手申込!E112)</f>
        <v/>
      </c>
      <c r="E76" s="60" t="str">
        <f>IF(選手申込!F112="","",選手申込!F112)</f>
        <v/>
      </c>
      <c r="F76" s="60" t="str">
        <f>IF(選手申込!G112="","",選手申込!G112)</f>
        <v/>
      </c>
      <c r="G76" s="60" t="str">
        <f>IF(選手申込!H112="","",選手申込!H112)</f>
        <v/>
      </c>
      <c r="H76" s="60" t="str">
        <f>IF(選手申込!L112="","",選手申込!L112)</f>
        <v/>
      </c>
      <c r="I76" s="60" t="str">
        <f>IF(H76="","",選手申込!$A$26)</f>
        <v/>
      </c>
      <c r="J76" s="60" t="str">
        <f>IF(I76="","",選手申込!$G$26)</f>
        <v/>
      </c>
      <c r="K76" s="60" t="str">
        <f>IF(J76="","",選手申込!$I$26)</f>
        <v/>
      </c>
      <c r="L76" s="60" t="str">
        <f>IF(選手申込!I112="","",選手申込!I112)</f>
        <v/>
      </c>
      <c r="M76" s="60" t="str">
        <f>IF(選手申込!J112="","",選手申込!J112)</f>
        <v/>
      </c>
      <c r="N76" s="60" t="str">
        <f>IF(選手申込!K112="","",選手申込!K112)</f>
        <v/>
      </c>
      <c r="O76" s="60">
        <f t="shared" si="11"/>
        <v>0</v>
      </c>
      <c r="P76" s="61" t="str">
        <f t="shared" si="12"/>
        <v/>
      </c>
      <c r="S76" s="82" t="str">
        <f t="shared" si="9"/>
        <v/>
      </c>
      <c r="T76" s="83" t="str">
        <f t="shared" si="9"/>
        <v/>
      </c>
      <c r="U76" s="84" t="str">
        <f t="shared" si="13"/>
        <v/>
      </c>
      <c r="V76" s="85"/>
      <c r="W76" s="86" t="str">
        <f t="shared" si="16"/>
        <v/>
      </c>
      <c r="X76" s="87"/>
      <c r="Y76" s="88"/>
      <c r="Z76" s="89" t="str">
        <f t="shared" si="17"/>
        <v/>
      </c>
      <c r="AA76" s="90"/>
      <c r="AB76" s="91"/>
      <c r="AC76" s="92" t="str">
        <f t="shared" si="14"/>
        <v/>
      </c>
      <c r="AD76" s="93"/>
      <c r="AE76" s="94"/>
      <c r="AF76" s="95" t="str">
        <f t="shared" si="15"/>
        <v/>
      </c>
      <c r="AG76" s="95"/>
      <c r="AH76" s="96"/>
      <c r="AI76" s="97">
        <f>選手申込!I112</f>
        <v>0</v>
      </c>
      <c r="AJ76" s="98" t="str">
        <f t="shared" si="18"/>
        <v/>
      </c>
      <c r="AK76" s="99" t="str">
        <f t="shared" si="18"/>
        <v/>
      </c>
    </row>
    <row r="77" spans="1:37" ht="26.25" customHeight="1" x14ac:dyDescent="0.7">
      <c r="A77" s="60" t="str">
        <f>IF(選手申込!B113="","",選手申込!B113)</f>
        <v/>
      </c>
      <c r="B77" s="60" t="str">
        <f>IF(選手申込!C113="","",選手申込!C113)</f>
        <v/>
      </c>
      <c r="C77" s="60" t="str">
        <f>IF(選手申込!D113="","",選手申込!D113)</f>
        <v/>
      </c>
      <c r="D77" s="60" t="str">
        <f>IF(選手申込!E113="","",選手申込!E113)</f>
        <v/>
      </c>
      <c r="E77" s="60" t="str">
        <f>IF(選手申込!F113="","",選手申込!F113)</f>
        <v/>
      </c>
      <c r="F77" s="60" t="str">
        <f>IF(選手申込!G113="","",選手申込!G113)</f>
        <v/>
      </c>
      <c r="G77" s="60" t="str">
        <f>IF(選手申込!H113="","",選手申込!H113)</f>
        <v/>
      </c>
      <c r="H77" s="60" t="str">
        <f>IF(選手申込!L113="","",選手申込!L113)</f>
        <v/>
      </c>
      <c r="I77" s="60" t="str">
        <f>IF(H77="","",選手申込!$A$26)</f>
        <v/>
      </c>
      <c r="J77" s="60" t="str">
        <f>IF(I77="","",選手申込!$G$26)</f>
        <v/>
      </c>
      <c r="K77" s="60" t="str">
        <f>IF(J77="","",選手申込!$I$26)</f>
        <v/>
      </c>
      <c r="L77" s="60" t="str">
        <f>IF(選手申込!I113="","",選手申込!I113)</f>
        <v/>
      </c>
      <c r="M77" s="60" t="str">
        <f>IF(選手申込!J113="","",選手申込!J113)</f>
        <v/>
      </c>
      <c r="N77" s="60" t="str">
        <f>IF(選手申込!K113="","",選手申込!K113)</f>
        <v/>
      </c>
      <c r="O77" s="60">
        <f t="shared" si="11"/>
        <v>0</v>
      </c>
      <c r="P77" s="61" t="str">
        <f t="shared" si="12"/>
        <v/>
      </c>
      <c r="S77" s="82" t="str">
        <f t="shared" si="9"/>
        <v/>
      </c>
      <c r="T77" s="83" t="str">
        <f t="shared" si="9"/>
        <v/>
      </c>
      <c r="U77" s="84" t="str">
        <f t="shared" si="13"/>
        <v/>
      </c>
      <c r="V77" s="85"/>
      <c r="W77" s="86" t="str">
        <f t="shared" si="16"/>
        <v/>
      </c>
      <c r="X77" s="87"/>
      <c r="Y77" s="88"/>
      <c r="Z77" s="89" t="str">
        <f t="shared" si="17"/>
        <v/>
      </c>
      <c r="AA77" s="90"/>
      <c r="AB77" s="91"/>
      <c r="AC77" s="92" t="str">
        <f t="shared" si="14"/>
        <v/>
      </c>
      <c r="AD77" s="93"/>
      <c r="AE77" s="94"/>
      <c r="AF77" s="95" t="str">
        <f t="shared" si="15"/>
        <v/>
      </c>
      <c r="AG77" s="95"/>
      <c r="AH77" s="96"/>
      <c r="AI77" s="97">
        <f>選手申込!I113</f>
        <v>0</v>
      </c>
      <c r="AJ77" s="98" t="str">
        <f t="shared" si="18"/>
        <v/>
      </c>
      <c r="AK77" s="99" t="str">
        <f t="shared" si="18"/>
        <v/>
      </c>
    </row>
    <row r="78" spans="1:37" ht="26.25" customHeight="1" x14ac:dyDescent="0.7">
      <c r="A78" s="60" t="str">
        <f>IF(選手申込!B114="","",選手申込!B114)</f>
        <v/>
      </c>
      <c r="B78" s="60" t="str">
        <f>IF(選手申込!C114="","",選手申込!C114)</f>
        <v/>
      </c>
      <c r="C78" s="60" t="str">
        <f>IF(選手申込!D114="","",選手申込!D114)</f>
        <v/>
      </c>
      <c r="D78" s="60" t="str">
        <f>IF(選手申込!E114="","",選手申込!E114)</f>
        <v/>
      </c>
      <c r="E78" s="60" t="str">
        <f>IF(選手申込!F114="","",選手申込!F114)</f>
        <v/>
      </c>
      <c r="F78" s="60" t="str">
        <f>IF(選手申込!G114="","",選手申込!G114)</f>
        <v/>
      </c>
      <c r="G78" s="60" t="str">
        <f>IF(選手申込!H114="","",選手申込!H114)</f>
        <v/>
      </c>
      <c r="H78" s="60" t="str">
        <f>IF(選手申込!L114="","",選手申込!L114)</f>
        <v/>
      </c>
      <c r="I78" s="60" t="str">
        <f>IF(H78="","",選手申込!$A$26)</f>
        <v/>
      </c>
      <c r="J78" s="60" t="str">
        <f>IF(I78="","",選手申込!$G$26)</f>
        <v/>
      </c>
      <c r="K78" s="60" t="str">
        <f>IF(J78="","",選手申込!$I$26)</f>
        <v/>
      </c>
      <c r="L78" s="60" t="str">
        <f>IF(選手申込!I114="","",選手申込!I114)</f>
        <v/>
      </c>
      <c r="M78" s="60" t="str">
        <f>IF(選手申込!J114="","",選手申込!J114)</f>
        <v/>
      </c>
      <c r="N78" s="60" t="str">
        <f>IF(選手申込!K114="","",選手申込!K114)</f>
        <v/>
      </c>
      <c r="O78" s="60">
        <f t="shared" si="11"/>
        <v>0</v>
      </c>
      <c r="P78" s="61" t="str">
        <f t="shared" si="12"/>
        <v/>
      </c>
      <c r="S78" s="82" t="str">
        <f t="shared" si="9"/>
        <v/>
      </c>
      <c r="T78" s="83" t="str">
        <f t="shared" si="9"/>
        <v/>
      </c>
      <c r="U78" s="84" t="str">
        <f t="shared" si="13"/>
        <v/>
      </c>
      <c r="V78" s="85"/>
      <c r="W78" s="86" t="str">
        <f t="shared" si="16"/>
        <v/>
      </c>
      <c r="X78" s="87"/>
      <c r="Y78" s="88"/>
      <c r="Z78" s="89" t="str">
        <f t="shared" si="17"/>
        <v/>
      </c>
      <c r="AA78" s="90"/>
      <c r="AB78" s="91"/>
      <c r="AC78" s="92" t="str">
        <f t="shared" si="14"/>
        <v/>
      </c>
      <c r="AD78" s="93"/>
      <c r="AE78" s="94"/>
      <c r="AF78" s="95" t="str">
        <f t="shared" si="15"/>
        <v/>
      </c>
      <c r="AG78" s="95"/>
      <c r="AH78" s="96"/>
      <c r="AI78" s="97">
        <f>選手申込!I114</f>
        <v>0</v>
      </c>
      <c r="AJ78" s="98" t="str">
        <f t="shared" si="18"/>
        <v/>
      </c>
      <c r="AK78" s="99" t="str">
        <f t="shared" si="18"/>
        <v/>
      </c>
    </row>
    <row r="79" spans="1:37" ht="26.25" customHeight="1" x14ac:dyDescent="0.7">
      <c r="A79" s="60" t="str">
        <f>IF(選手申込!B115="","",選手申込!B115)</f>
        <v/>
      </c>
      <c r="B79" s="60" t="str">
        <f>IF(選手申込!C115="","",選手申込!C115)</f>
        <v/>
      </c>
      <c r="C79" s="60" t="str">
        <f>IF(選手申込!D115="","",選手申込!D115)</f>
        <v/>
      </c>
      <c r="D79" s="60" t="str">
        <f>IF(選手申込!E115="","",選手申込!E115)</f>
        <v/>
      </c>
      <c r="E79" s="60" t="str">
        <f>IF(選手申込!F115="","",選手申込!F115)</f>
        <v/>
      </c>
      <c r="F79" s="60" t="str">
        <f>IF(選手申込!G115="","",選手申込!G115)</f>
        <v/>
      </c>
      <c r="G79" s="60" t="str">
        <f>IF(選手申込!H115="","",選手申込!H115)</f>
        <v/>
      </c>
      <c r="H79" s="60" t="str">
        <f>IF(選手申込!L115="","",選手申込!L115)</f>
        <v/>
      </c>
      <c r="I79" s="60" t="str">
        <f>IF(H79="","",選手申込!$A$26)</f>
        <v/>
      </c>
      <c r="J79" s="60" t="str">
        <f>IF(I79="","",選手申込!$G$26)</f>
        <v/>
      </c>
      <c r="K79" s="60" t="str">
        <f>IF(J79="","",選手申込!$I$26)</f>
        <v/>
      </c>
      <c r="L79" s="60" t="str">
        <f>IF(選手申込!I115="","",選手申込!I115)</f>
        <v/>
      </c>
      <c r="M79" s="60" t="str">
        <f>IF(選手申込!J115="","",選手申込!J115)</f>
        <v/>
      </c>
      <c r="N79" s="60" t="str">
        <f>IF(選手申込!K115="","",選手申込!K115)</f>
        <v/>
      </c>
      <c r="O79" s="60">
        <f t="shared" si="11"/>
        <v>0</v>
      </c>
      <c r="P79" s="61" t="str">
        <f t="shared" si="12"/>
        <v/>
      </c>
      <c r="S79" s="82" t="str">
        <f t="shared" si="9"/>
        <v/>
      </c>
      <c r="T79" s="83" t="str">
        <f t="shared" si="9"/>
        <v/>
      </c>
      <c r="U79" s="84" t="str">
        <f t="shared" si="13"/>
        <v/>
      </c>
      <c r="V79" s="85"/>
      <c r="W79" s="86" t="str">
        <f t="shared" si="16"/>
        <v/>
      </c>
      <c r="X79" s="87"/>
      <c r="Y79" s="88"/>
      <c r="Z79" s="89" t="str">
        <f t="shared" si="17"/>
        <v/>
      </c>
      <c r="AA79" s="90"/>
      <c r="AB79" s="91"/>
      <c r="AC79" s="92" t="str">
        <f t="shared" si="14"/>
        <v/>
      </c>
      <c r="AD79" s="93"/>
      <c r="AE79" s="94"/>
      <c r="AF79" s="95" t="str">
        <f t="shared" si="15"/>
        <v/>
      </c>
      <c r="AG79" s="95"/>
      <c r="AH79" s="96"/>
      <c r="AI79" s="97">
        <f>選手申込!I115</f>
        <v>0</v>
      </c>
      <c r="AJ79" s="98" t="str">
        <f t="shared" si="18"/>
        <v/>
      </c>
      <c r="AK79" s="99" t="str">
        <f t="shared" si="18"/>
        <v/>
      </c>
    </row>
    <row r="80" spans="1:37" ht="26.25" customHeight="1" x14ac:dyDescent="0.7">
      <c r="A80" s="60" t="str">
        <f>IF(選手申込!B116="","",選手申込!B116)</f>
        <v/>
      </c>
      <c r="B80" s="60" t="str">
        <f>IF(選手申込!C116="","",選手申込!C116)</f>
        <v/>
      </c>
      <c r="C80" s="60" t="str">
        <f>IF(選手申込!D116="","",選手申込!D116)</f>
        <v/>
      </c>
      <c r="D80" s="60" t="str">
        <f>IF(選手申込!E116="","",選手申込!E116)</f>
        <v/>
      </c>
      <c r="E80" s="60" t="str">
        <f>IF(選手申込!F116="","",選手申込!F116)</f>
        <v/>
      </c>
      <c r="F80" s="60" t="str">
        <f>IF(選手申込!G116="","",選手申込!G116)</f>
        <v/>
      </c>
      <c r="G80" s="60" t="str">
        <f>IF(選手申込!H116="","",選手申込!H116)</f>
        <v/>
      </c>
      <c r="H80" s="60" t="str">
        <f>IF(選手申込!L116="","",選手申込!L116)</f>
        <v/>
      </c>
      <c r="I80" s="60" t="str">
        <f>IF(H80="","",選手申込!$A$26)</f>
        <v/>
      </c>
      <c r="J80" s="60" t="str">
        <f>IF(I80="","",選手申込!$G$26)</f>
        <v/>
      </c>
      <c r="K80" s="60" t="str">
        <f>IF(J80="","",選手申込!$I$26)</f>
        <v/>
      </c>
      <c r="L80" s="60" t="str">
        <f>IF(選手申込!I116="","",選手申込!I116)</f>
        <v/>
      </c>
      <c r="M80" s="60" t="str">
        <f>IF(選手申込!J116="","",選手申込!J116)</f>
        <v/>
      </c>
      <c r="N80" s="60" t="str">
        <f>IF(選手申込!K116="","",選手申込!K116)</f>
        <v/>
      </c>
      <c r="O80" s="60">
        <f t="shared" si="11"/>
        <v>0</v>
      </c>
      <c r="P80" s="61" t="str">
        <f t="shared" si="12"/>
        <v/>
      </c>
      <c r="S80" s="82" t="str">
        <f t="shared" si="9"/>
        <v/>
      </c>
      <c r="T80" s="83" t="str">
        <f t="shared" si="9"/>
        <v/>
      </c>
      <c r="U80" s="84" t="str">
        <f t="shared" si="13"/>
        <v/>
      </c>
      <c r="V80" s="85"/>
      <c r="W80" s="86" t="str">
        <f t="shared" si="16"/>
        <v/>
      </c>
      <c r="X80" s="87"/>
      <c r="Y80" s="88"/>
      <c r="Z80" s="89" t="str">
        <f t="shared" si="17"/>
        <v/>
      </c>
      <c r="AA80" s="90"/>
      <c r="AB80" s="91"/>
      <c r="AC80" s="92" t="str">
        <f t="shared" si="14"/>
        <v/>
      </c>
      <c r="AD80" s="93"/>
      <c r="AE80" s="94"/>
      <c r="AF80" s="95" t="str">
        <f t="shared" si="15"/>
        <v/>
      </c>
      <c r="AG80" s="95"/>
      <c r="AH80" s="96"/>
      <c r="AI80" s="97">
        <f>選手申込!I116</f>
        <v>0</v>
      </c>
      <c r="AJ80" s="98" t="str">
        <f t="shared" si="18"/>
        <v/>
      </c>
      <c r="AK80" s="99" t="str">
        <f t="shared" si="18"/>
        <v/>
      </c>
    </row>
    <row r="81" spans="1:37" ht="26.25" customHeight="1" x14ac:dyDescent="0.7">
      <c r="A81" s="60" t="str">
        <f>IF(選手申込!B117="","",選手申込!B117)</f>
        <v/>
      </c>
      <c r="B81" s="60" t="str">
        <f>IF(選手申込!C117="","",選手申込!C117)</f>
        <v/>
      </c>
      <c r="C81" s="60" t="str">
        <f>IF(選手申込!D117="","",選手申込!D117)</f>
        <v/>
      </c>
      <c r="D81" s="60" t="str">
        <f>IF(選手申込!E117="","",選手申込!E117)</f>
        <v/>
      </c>
      <c r="E81" s="60" t="str">
        <f>IF(選手申込!F117="","",選手申込!F117)</f>
        <v/>
      </c>
      <c r="F81" s="60" t="str">
        <f>IF(選手申込!G117="","",選手申込!G117)</f>
        <v/>
      </c>
      <c r="G81" s="60" t="str">
        <f>IF(選手申込!H117="","",選手申込!H117)</f>
        <v/>
      </c>
      <c r="H81" s="60" t="str">
        <f>IF(選手申込!L117="","",選手申込!L117)</f>
        <v/>
      </c>
      <c r="I81" s="60" t="str">
        <f>IF(H81="","",選手申込!$A$26)</f>
        <v/>
      </c>
      <c r="J81" s="60" t="str">
        <f>IF(I81="","",選手申込!$G$26)</f>
        <v/>
      </c>
      <c r="K81" s="60" t="str">
        <f>IF(J81="","",選手申込!$I$26)</f>
        <v/>
      </c>
      <c r="L81" s="60" t="str">
        <f>IF(選手申込!I117="","",選手申込!I117)</f>
        <v/>
      </c>
      <c r="M81" s="60" t="str">
        <f>IF(選手申込!J117="","",選手申込!J117)</f>
        <v/>
      </c>
      <c r="N81" s="60" t="str">
        <f>IF(選手申込!K117="","",選手申込!K117)</f>
        <v/>
      </c>
      <c r="O81" s="60">
        <f t="shared" si="11"/>
        <v>0</v>
      </c>
      <c r="P81" s="61" t="str">
        <f t="shared" si="12"/>
        <v/>
      </c>
      <c r="S81" s="82" t="str">
        <f t="shared" si="9"/>
        <v/>
      </c>
      <c r="T81" s="83" t="str">
        <f t="shared" si="9"/>
        <v/>
      </c>
      <c r="U81" s="84" t="str">
        <f t="shared" si="13"/>
        <v/>
      </c>
      <c r="V81" s="85"/>
      <c r="W81" s="86" t="str">
        <f t="shared" si="16"/>
        <v/>
      </c>
      <c r="X81" s="87"/>
      <c r="Y81" s="88"/>
      <c r="Z81" s="89" t="str">
        <f t="shared" si="17"/>
        <v/>
      </c>
      <c r="AA81" s="90"/>
      <c r="AB81" s="91"/>
      <c r="AC81" s="92" t="str">
        <f t="shared" si="14"/>
        <v/>
      </c>
      <c r="AD81" s="93"/>
      <c r="AE81" s="94"/>
      <c r="AF81" s="95" t="str">
        <f t="shared" si="15"/>
        <v/>
      </c>
      <c r="AG81" s="95"/>
      <c r="AH81" s="96"/>
      <c r="AI81" s="97">
        <f>選手申込!I117</f>
        <v>0</v>
      </c>
      <c r="AJ81" s="98" t="str">
        <f t="shared" si="18"/>
        <v/>
      </c>
      <c r="AK81" s="99" t="str">
        <f t="shared" si="18"/>
        <v/>
      </c>
    </row>
    <row r="82" spans="1:37" ht="26.25" customHeight="1" x14ac:dyDescent="0.7">
      <c r="A82" s="60" t="str">
        <f>IF(選手申込!B118="","",選手申込!B118)</f>
        <v/>
      </c>
      <c r="B82" s="60" t="str">
        <f>IF(選手申込!C118="","",選手申込!C118)</f>
        <v/>
      </c>
      <c r="C82" s="60" t="str">
        <f>IF(選手申込!D118="","",選手申込!D118)</f>
        <v/>
      </c>
      <c r="D82" s="60" t="str">
        <f>IF(選手申込!E118="","",選手申込!E118)</f>
        <v/>
      </c>
      <c r="E82" s="60" t="str">
        <f>IF(選手申込!F118="","",選手申込!F118)</f>
        <v/>
      </c>
      <c r="F82" s="60" t="str">
        <f>IF(選手申込!G118="","",選手申込!G118)</f>
        <v/>
      </c>
      <c r="G82" s="60" t="str">
        <f>IF(選手申込!H118="","",選手申込!H118)</f>
        <v/>
      </c>
      <c r="H82" s="60" t="str">
        <f>IF(選手申込!L118="","",選手申込!L118)</f>
        <v/>
      </c>
      <c r="I82" s="60" t="str">
        <f>IF(H82="","",選手申込!$A$26)</f>
        <v/>
      </c>
      <c r="J82" s="60" t="str">
        <f>IF(I82="","",選手申込!$G$26)</f>
        <v/>
      </c>
      <c r="K82" s="60" t="str">
        <f>IF(J82="","",選手申込!$I$26)</f>
        <v/>
      </c>
      <c r="L82" s="60" t="str">
        <f>IF(選手申込!I118="","",選手申込!I118)</f>
        <v/>
      </c>
      <c r="M82" s="60" t="str">
        <f>IF(選手申込!J118="","",選手申込!J118)</f>
        <v/>
      </c>
      <c r="N82" s="60" t="str">
        <f>IF(選手申込!K118="","",選手申込!K118)</f>
        <v/>
      </c>
      <c r="O82" s="60">
        <f t="shared" si="11"/>
        <v>0</v>
      </c>
      <c r="P82" s="61" t="str">
        <f t="shared" si="12"/>
        <v/>
      </c>
      <c r="S82" s="82" t="str">
        <f t="shared" si="9"/>
        <v/>
      </c>
      <c r="T82" s="83" t="str">
        <f t="shared" si="9"/>
        <v/>
      </c>
      <c r="U82" s="84" t="str">
        <f t="shared" si="13"/>
        <v/>
      </c>
      <c r="V82" s="85"/>
      <c r="W82" s="86" t="str">
        <f t="shared" si="16"/>
        <v/>
      </c>
      <c r="X82" s="87"/>
      <c r="Y82" s="88"/>
      <c r="Z82" s="89" t="str">
        <f t="shared" si="17"/>
        <v/>
      </c>
      <c r="AA82" s="90"/>
      <c r="AB82" s="91"/>
      <c r="AC82" s="92" t="str">
        <f t="shared" si="14"/>
        <v/>
      </c>
      <c r="AD82" s="93"/>
      <c r="AE82" s="94"/>
      <c r="AF82" s="95" t="str">
        <f t="shared" si="15"/>
        <v/>
      </c>
      <c r="AG82" s="95"/>
      <c r="AH82" s="96"/>
      <c r="AI82" s="97">
        <f>選手申込!I118</f>
        <v>0</v>
      </c>
      <c r="AJ82" s="98" t="str">
        <f t="shared" si="18"/>
        <v/>
      </c>
      <c r="AK82" s="99" t="str">
        <f t="shared" si="18"/>
        <v/>
      </c>
    </row>
    <row r="83" spans="1:37" ht="26.25" customHeight="1" x14ac:dyDescent="0.7">
      <c r="A83" s="60" t="str">
        <f>IF(選手申込!B119="","",選手申込!B119)</f>
        <v/>
      </c>
      <c r="B83" s="60" t="str">
        <f>IF(選手申込!C119="","",選手申込!C119)</f>
        <v/>
      </c>
      <c r="C83" s="60" t="str">
        <f>IF(選手申込!D119="","",選手申込!D119)</f>
        <v/>
      </c>
      <c r="D83" s="60" t="str">
        <f>IF(選手申込!E119="","",選手申込!E119)</f>
        <v/>
      </c>
      <c r="E83" s="60" t="str">
        <f>IF(選手申込!F119="","",選手申込!F119)</f>
        <v/>
      </c>
      <c r="F83" s="60" t="str">
        <f>IF(選手申込!G119="","",選手申込!G119)</f>
        <v/>
      </c>
      <c r="G83" s="60" t="str">
        <f>IF(選手申込!H119="","",選手申込!H119)</f>
        <v/>
      </c>
      <c r="H83" s="60" t="str">
        <f>IF(選手申込!L119="","",選手申込!L119)</f>
        <v/>
      </c>
      <c r="I83" s="60" t="str">
        <f>IF(H83="","",選手申込!$A$26)</f>
        <v/>
      </c>
      <c r="J83" s="60" t="str">
        <f>IF(I83="","",選手申込!$G$26)</f>
        <v/>
      </c>
      <c r="K83" s="60" t="str">
        <f>IF(J83="","",選手申込!$I$26)</f>
        <v/>
      </c>
      <c r="L83" s="60" t="str">
        <f>IF(選手申込!I119="","",選手申込!I119)</f>
        <v/>
      </c>
      <c r="M83" s="60" t="str">
        <f>IF(選手申込!J119="","",選手申込!J119)</f>
        <v/>
      </c>
      <c r="N83" s="60" t="str">
        <f>IF(選手申込!K119="","",選手申込!K119)</f>
        <v/>
      </c>
      <c r="O83" s="60">
        <f t="shared" si="11"/>
        <v>0</v>
      </c>
      <c r="P83" s="61" t="str">
        <f t="shared" si="12"/>
        <v/>
      </c>
      <c r="S83" s="82" t="str">
        <f t="shared" ref="S83:T146" si="19">A83</f>
        <v/>
      </c>
      <c r="T83" s="83" t="str">
        <f t="shared" si="19"/>
        <v/>
      </c>
      <c r="U83" s="84" t="str">
        <f t="shared" si="13"/>
        <v/>
      </c>
      <c r="V83" s="85"/>
      <c r="W83" s="86" t="str">
        <f t="shared" si="16"/>
        <v/>
      </c>
      <c r="X83" s="87"/>
      <c r="Y83" s="88"/>
      <c r="Z83" s="89" t="str">
        <f t="shared" si="17"/>
        <v/>
      </c>
      <c r="AA83" s="90"/>
      <c r="AB83" s="91"/>
      <c r="AC83" s="92" t="str">
        <f t="shared" si="14"/>
        <v/>
      </c>
      <c r="AD83" s="93"/>
      <c r="AE83" s="94"/>
      <c r="AF83" s="95" t="str">
        <f t="shared" si="15"/>
        <v/>
      </c>
      <c r="AG83" s="95"/>
      <c r="AH83" s="96"/>
      <c r="AI83" s="97">
        <f>選手申込!I119</f>
        <v>0</v>
      </c>
      <c r="AJ83" s="98" t="str">
        <f t="shared" si="18"/>
        <v/>
      </c>
      <c r="AK83" s="99" t="str">
        <f t="shared" si="18"/>
        <v/>
      </c>
    </row>
    <row r="84" spans="1:37" ht="26.25" customHeight="1" x14ac:dyDescent="0.7">
      <c r="A84" s="60" t="str">
        <f>IF(選手申込!B120="","",選手申込!B120)</f>
        <v/>
      </c>
      <c r="B84" s="60" t="str">
        <f>IF(選手申込!C120="","",選手申込!C120)</f>
        <v/>
      </c>
      <c r="C84" s="60" t="str">
        <f>IF(選手申込!D120="","",選手申込!D120)</f>
        <v/>
      </c>
      <c r="D84" s="60" t="str">
        <f>IF(選手申込!E120="","",選手申込!E120)</f>
        <v/>
      </c>
      <c r="E84" s="60" t="str">
        <f>IF(選手申込!F120="","",選手申込!F120)</f>
        <v/>
      </c>
      <c r="F84" s="60" t="str">
        <f>IF(選手申込!G120="","",選手申込!G120)</f>
        <v/>
      </c>
      <c r="G84" s="60" t="str">
        <f>IF(選手申込!H120="","",選手申込!H120)</f>
        <v/>
      </c>
      <c r="H84" s="60" t="str">
        <f>IF(選手申込!L120="","",選手申込!L120)</f>
        <v/>
      </c>
      <c r="I84" s="60" t="str">
        <f>IF(H84="","",選手申込!$A$26)</f>
        <v/>
      </c>
      <c r="J84" s="60" t="str">
        <f>IF(I84="","",選手申込!$G$26)</f>
        <v/>
      </c>
      <c r="K84" s="60" t="str">
        <f>IF(J84="","",選手申込!$I$26)</f>
        <v/>
      </c>
      <c r="L84" s="60" t="str">
        <f>IF(選手申込!I120="","",選手申込!I120)</f>
        <v/>
      </c>
      <c r="M84" s="60" t="str">
        <f>IF(選手申込!J120="","",選手申込!J120)</f>
        <v/>
      </c>
      <c r="N84" s="60" t="str">
        <f>IF(選手申込!K120="","",選手申込!K120)</f>
        <v/>
      </c>
      <c r="O84" s="60">
        <f t="shared" si="11"/>
        <v>0</v>
      </c>
      <c r="P84" s="61" t="str">
        <f t="shared" si="12"/>
        <v/>
      </c>
      <c r="S84" s="82" t="str">
        <f t="shared" si="19"/>
        <v/>
      </c>
      <c r="T84" s="83" t="str">
        <f t="shared" si="19"/>
        <v/>
      </c>
      <c r="U84" s="84" t="str">
        <f t="shared" si="13"/>
        <v/>
      </c>
      <c r="V84" s="85"/>
      <c r="W84" s="86" t="str">
        <f t="shared" si="16"/>
        <v/>
      </c>
      <c r="X84" s="87"/>
      <c r="Y84" s="88"/>
      <c r="Z84" s="89" t="str">
        <f t="shared" si="17"/>
        <v/>
      </c>
      <c r="AA84" s="90"/>
      <c r="AB84" s="91"/>
      <c r="AC84" s="92" t="str">
        <f t="shared" si="14"/>
        <v/>
      </c>
      <c r="AD84" s="93"/>
      <c r="AE84" s="94"/>
      <c r="AF84" s="95" t="str">
        <f t="shared" si="15"/>
        <v/>
      </c>
      <c r="AG84" s="95"/>
      <c r="AH84" s="96"/>
      <c r="AI84" s="97">
        <f>選手申込!I120</f>
        <v>0</v>
      </c>
      <c r="AJ84" s="98" t="str">
        <f t="shared" si="18"/>
        <v/>
      </c>
      <c r="AK84" s="99" t="str">
        <f t="shared" si="18"/>
        <v/>
      </c>
    </row>
    <row r="85" spans="1:37" ht="26.25" customHeight="1" x14ac:dyDescent="0.7">
      <c r="A85" s="60" t="str">
        <f>IF(選手申込!B121="","",選手申込!B121)</f>
        <v/>
      </c>
      <c r="B85" s="60" t="str">
        <f>IF(選手申込!C121="","",選手申込!C121)</f>
        <v/>
      </c>
      <c r="C85" s="60" t="str">
        <f>IF(選手申込!D121="","",選手申込!D121)</f>
        <v/>
      </c>
      <c r="D85" s="60" t="str">
        <f>IF(選手申込!E121="","",選手申込!E121)</f>
        <v/>
      </c>
      <c r="E85" s="60" t="str">
        <f>IF(選手申込!F121="","",選手申込!F121)</f>
        <v/>
      </c>
      <c r="F85" s="60" t="str">
        <f>IF(選手申込!G121="","",選手申込!G121)</f>
        <v/>
      </c>
      <c r="G85" s="60" t="str">
        <f>IF(選手申込!H121="","",選手申込!H121)</f>
        <v/>
      </c>
      <c r="H85" s="60" t="str">
        <f>IF(選手申込!L121="","",選手申込!L121)</f>
        <v/>
      </c>
      <c r="I85" s="60" t="str">
        <f>IF(H85="","",選手申込!$A$26)</f>
        <v/>
      </c>
      <c r="J85" s="60" t="str">
        <f>IF(I85="","",選手申込!$G$26)</f>
        <v/>
      </c>
      <c r="K85" s="60" t="str">
        <f>IF(J85="","",選手申込!$I$26)</f>
        <v/>
      </c>
      <c r="L85" s="60" t="str">
        <f>IF(選手申込!I121="","",選手申込!I121)</f>
        <v/>
      </c>
      <c r="M85" s="60" t="str">
        <f>IF(選手申込!J121="","",選手申込!J121)</f>
        <v/>
      </c>
      <c r="N85" s="60" t="str">
        <f>IF(選手申込!K121="","",選手申込!K121)</f>
        <v/>
      </c>
      <c r="O85" s="60">
        <f t="shared" si="11"/>
        <v>0</v>
      </c>
      <c r="P85" s="61" t="str">
        <f t="shared" si="12"/>
        <v/>
      </c>
      <c r="S85" s="82" t="str">
        <f t="shared" si="19"/>
        <v/>
      </c>
      <c r="T85" s="83" t="str">
        <f t="shared" si="19"/>
        <v/>
      </c>
      <c r="U85" s="84" t="str">
        <f t="shared" si="13"/>
        <v/>
      </c>
      <c r="V85" s="85"/>
      <c r="W85" s="86" t="str">
        <f t="shared" si="16"/>
        <v/>
      </c>
      <c r="X85" s="87"/>
      <c r="Y85" s="88"/>
      <c r="Z85" s="89" t="str">
        <f t="shared" si="17"/>
        <v/>
      </c>
      <c r="AA85" s="90"/>
      <c r="AB85" s="91"/>
      <c r="AC85" s="92" t="str">
        <f t="shared" si="14"/>
        <v/>
      </c>
      <c r="AD85" s="93"/>
      <c r="AE85" s="94"/>
      <c r="AF85" s="95" t="str">
        <f t="shared" si="15"/>
        <v/>
      </c>
      <c r="AG85" s="95"/>
      <c r="AH85" s="96"/>
      <c r="AI85" s="97">
        <f>選手申込!I121</f>
        <v>0</v>
      </c>
      <c r="AJ85" s="98" t="str">
        <f t="shared" si="18"/>
        <v/>
      </c>
      <c r="AK85" s="99" t="str">
        <f t="shared" si="18"/>
        <v/>
      </c>
    </row>
    <row r="86" spans="1:37" ht="26.25" customHeight="1" x14ac:dyDescent="0.7">
      <c r="A86" s="60" t="str">
        <f>IF(選手申込!B122="","",選手申込!B122)</f>
        <v/>
      </c>
      <c r="B86" s="60" t="str">
        <f>IF(選手申込!C122="","",選手申込!C122)</f>
        <v/>
      </c>
      <c r="C86" s="60" t="str">
        <f>IF(選手申込!D122="","",選手申込!D122)</f>
        <v/>
      </c>
      <c r="D86" s="60" t="str">
        <f>IF(選手申込!E122="","",選手申込!E122)</f>
        <v/>
      </c>
      <c r="E86" s="60" t="str">
        <f>IF(選手申込!F122="","",選手申込!F122)</f>
        <v/>
      </c>
      <c r="F86" s="60" t="str">
        <f>IF(選手申込!G122="","",選手申込!G122)</f>
        <v/>
      </c>
      <c r="G86" s="60" t="str">
        <f>IF(選手申込!H122="","",選手申込!H122)</f>
        <v/>
      </c>
      <c r="H86" s="60" t="str">
        <f>IF(選手申込!L122="","",選手申込!L122)</f>
        <v/>
      </c>
      <c r="I86" s="60" t="str">
        <f>IF(H86="","",選手申込!$A$26)</f>
        <v/>
      </c>
      <c r="J86" s="60" t="str">
        <f>IF(I86="","",選手申込!$G$26)</f>
        <v/>
      </c>
      <c r="K86" s="60" t="str">
        <f>IF(J86="","",選手申込!$I$26)</f>
        <v/>
      </c>
      <c r="L86" s="60" t="str">
        <f>IF(選手申込!I122="","",選手申込!I122)</f>
        <v/>
      </c>
      <c r="M86" s="60" t="str">
        <f>IF(選手申込!J122="","",選手申込!J122)</f>
        <v/>
      </c>
      <c r="N86" s="60" t="str">
        <f>IF(選手申込!K122="","",選手申込!K122)</f>
        <v/>
      </c>
      <c r="O86" s="60">
        <f t="shared" si="11"/>
        <v>0</v>
      </c>
      <c r="P86" s="61" t="str">
        <f t="shared" si="12"/>
        <v/>
      </c>
      <c r="S86" s="82" t="str">
        <f t="shared" si="19"/>
        <v/>
      </c>
      <c r="T86" s="83" t="str">
        <f t="shared" si="19"/>
        <v/>
      </c>
      <c r="U86" s="84" t="str">
        <f t="shared" si="13"/>
        <v/>
      </c>
      <c r="V86" s="85"/>
      <c r="W86" s="86" t="str">
        <f t="shared" si="16"/>
        <v/>
      </c>
      <c r="X86" s="87"/>
      <c r="Y86" s="88"/>
      <c r="Z86" s="89" t="str">
        <f t="shared" si="17"/>
        <v/>
      </c>
      <c r="AA86" s="90"/>
      <c r="AB86" s="91"/>
      <c r="AC86" s="92" t="str">
        <f t="shared" si="14"/>
        <v/>
      </c>
      <c r="AD86" s="93"/>
      <c r="AE86" s="94"/>
      <c r="AF86" s="95" t="str">
        <f t="shared" si="15"/>
        <v/>
      </c>
      <c r="AG86" s="95"/>
      <c r="AH86" s="96"/>
      <c r="AI86" s="97">
        <f>選手申込!I122</f>
        <v>0</v>
      </c>
      <c r="AJ86" s="98" t="str">
        <f t="shared" si="18"/>
        <v/>
      </c>
      <c r="AK86" s="99" t="str">
        <f t="shared" si="18"/>
        <v/>
      </c>
    </row>
    <row r="87" spans="1:37" ht="26.25" customHeight="1" x14ac:dyDescent="0.7">
      <c r="A87" s="60" t="str">
        <f>IF(選手申込!B123="","",選手申込!B123)</f>
        <v/>
      </c>
      <c r="B87" s="60" t="str">
        <f>IF(選手申込!C123="","",選手申込!C123)</f>
        <v/>
      </c>
      <c r="C87" s="60" t="str">
        <f>IF(選手申込!D123="","",選手申込!D123)</f>
        <v/>
      </c>
      <c r="D87" s="60" t="str">
        <f>IF(選手申込!E123="","",選手申込!E123)</f>
        <v/>
      </c>
      <c r="E87" s="60" t="str">
        <f>IF(選手申込!F123="","",選手申込!F123)</f>
        <v/>
      </c>
      <c r="F87" s="60" t="str">
        <f>IF(選手申込!G123="","",選手申込!G123)</f>
        <v/>
      </c>
      <c r="G87" s="60" t="str">
        <f>IF(選手申込!H123="","",選手申込!H123)</f>
        <v/>
      </c>
      <c r="H87" s="60" t="str">
        <f>IF(選手申込!L123="","",選手申込!L123)</f>
        <v/>
      </c>
      <c r="I87" s="60" t="str">
        <f>IF(H87="","",選手申込!$A$26)</f>
        <v/>
      </c>
      <c r="J87" s="60" t="str">
        <f>IF(I87="","",選手申込!$G$26)</f>
        <v/>
      </c>
      <c r="K87" s="60" t="str">
        <f>IF(J87="","",選手申込!$I$26)</f>
        <v/>
      </c>
      <c r="L87" s="60" t="str">
        <f>IF(選手申込!I123="","",選手申込!I123)</f>
        <v/>
      </c>
      <c r="M87" s="60" t="str">
        <f>IF(選手申込!J123="","",選手申込!J123)</f>
        <v/>
      </c>
      <c r="N87" s="60" t="str">
        <f>IF(選手申込!K123="","",選手申込!K123)</f>
        <v/>
      </c>
      <c r="O87" s="60">
        <f t="shared" si="11"/>
        <v>0</v>
      </c>
      <c r="P87" s="61" t="str">
        <f t="shared" si="12"/>
        <v/>
      </c>
      <c r="S87" s="82" t="str">
        <f t="shared" si="19"/>
        <v/>
      </c>
      <c r="T87" s="83" t="str">
        <f t="shared" si="19"/>
        <v/>
      </c>
      <c r="U87" s="84" t="str">
        <f t="shared" si="13"/>
        <v/>
      </c>
      <c r="V87" s="85"/>
      <c r="W87" s="86" t="str">
        <f t="shared" si="16"/>
        <v/>
      </c>
      <c r="X87" s="87"/>
      <c r="Y87" s="88"/>
      <c r="Z87" s="89" t="str">
        <f t="shared" si="17"/>
        <v/>
      </c>
      <c r="AA87" s="90"/>
      <c r="AB87" s="91"/>
      <c r="AC87" s="92" t="str">
        <f t="shared" si="14"/>
        <v/>
      </c>
      <c r="AD87" s="93"/>
      <c r="AE87" s="94"/>
      <c r="AF87" s="95" t="str">
        <f t="shared" si="15"/>
        <v/>
      </c>
      <c r="AG87" s="95"/>
      <c r="AH87" s="96"/>
      <c r="AI87" s="97">
        <f>選手申込!I123</f>
        <v>0</v>
      </c>
      <c r="AJ87" s="98" t="str">
        <f t="shared" si="18"/>
        <v/>
      </c>
      <c r="AK87" s="99" t="str">
        <f t="shared" si="18"/>
        <v/>
      </c>
    </row>
    <row r="88" spans="1:37" ht="26.25" customHeight="1" x14ac:dyDescent="0.7">
      <c r="A88" s="60" t="str">
        <f>IF(選手申込!B124="","",選手申込!B124)</f>
        <v/>
      </c>
      <c r="B88" s="60" t="str">
        <f>IF(選手申込!C124="","",選手申込!C124)</f>
        <v/>
      </c>
      <c r="C88" s="60" t="str">
        <f>IF(選手申込!D124="","",選手申込!D124)</f>
        <v/>
      </c>
      <c r="D88" s="60" t="str">
        <f>IF(選手申込!E124="","",選手申込!E124)</f>
        <v/>
      </c>
      <c r="E88" s="60" t="str">
        <f>IF(選手申込!F124="","",選手申込!F124)</f>
        <v/>
      </c>
      <c r="F88" s="60" t="str">
        <f>IF(選手申込!G124="","",選手申込!G124)</f>
        <v/>
      </c>
      <c r="G88" s="60" t="str">
        <f>IF(選手申込!H124="","",選手申込!H124)</f>
        <v/>
      </c>
      <c r="H88" s="60" t="str">
        <f>IF(選手申込!L124="","",選手申込!L124)</f>
        <v/>
      </c>
      <c r="I88" s="60" t="str">
        <f>IF(H88="","",選手申込!$A$26)</f>
        <v/>
      </c>
      <c r="J88" s="60" t="str">
        <f>IF(I88="","",選手申込!$G$26)</f>
        <v/>
      </c>
      <c r="K88" s="60" t="str">
        <f>IF(J88="","",選手申込!$I$26)</f>
        <v/>
      </c>
      <c r="L88" s="60" t="str">
        <f>IF(選手申込!I124="","",選手申込!I124)</f>
        <v/>
      </c>
      <c r="M88" s="60" t="str">
        <f>IF(選手申込!J124="","",選手申込!J124)</f>
        <v/>
      </c>
      <c r="N88" s="60" t="str">
        <f>IF(選手申込!K124="","",選手申込!K124)</f>
        <v/>
      </c>
      <c r="O88" s="60">
        <f t="shared" si="11"/>
        <v>0</v>
      </c>
      <c r="P88" s="61" t="str">
        <f t="shared" si="12"/>
        <v/>
      </c>
      <c r="S88" s="82" t="str">
        <f t="shared" si="19"/>
        <v/>
      </c>
      <c r="T88" s="83" t="str">
        <f t="shared" si="19"/>
        <v/>
      </c>
      <c r="U88" s="84" t="str">
        <f t="shared" si="13"/>
        <v/>
      </c>
      <c r="V88" s="85"/>
      <c r="W88" s="86" t="str">
        <f t="shared" si="16"/>
        <v/>
      </c>
      <c r="X88" s="87"/>
      <c r="Y88" s="88"/>
      <c r="Z88" s="89" t="str">
        <f t="shared" si="17"/>
        <v/>
      </c>
      <c r="AA88" s="90"/>
      <c r="AB88" s="91"/>
      <c r="AC88" s="92" t="str">
        <f t="shared" si="14"/>
        <v/>
      </c>
      <c r="AD88" s="93"/>
      <c r="AE88" s="94"/>
      <c r="AF88" s="95" t="str">
        <f t="shared" si="15"/>
        <v/>
      </c>
      <c r="AG88" s="95"/>
      <c r="AH88" s="96"/>
      <c r="AI88" s="97">
        <f>選手申込!I124</f>
        <v>0</v>
      </c>
      <c r="AJ88" s="98" t="str">
        <f t="shared" si="18"/>
        <v/>
      </c>
      <c r="AK88" s="99" t="str">
        <f t="shared" si="18"/>
        <v/>
      </c>
    </row>
    <row r="89" spans="1:37" ht="26.25" customHeight="1" x14ac:dyDescent="0.7">
      <c r="A89" s="60" t="str">
        <f>IF(選手申込!B125="","",選手申込!B125)</f>
        <v/>
      </c>
      <c r="B89" s="60" t="str">
        <f>IF(選手申込!C125="","",選手申込!C125)</f>
        <v/>
      </c>
      <c r="C89" s="60" t="str">
        <f>IF(選手申込!D125="","",選手申込!D125)</f>
        <v/>
      </c>
      <c r="D89" s="60" t="str">
        <f>IF(選手申込!E125="","",選手申込!E125)</f>
        <v/>
      </c>
      <c r="E89" s="60" t="str">
        <f>IF(選手申込!F125="","",選手申込!F125)</f>
        <v/>
      </c>
      <c r="F89" s="60" t="str">
        <f>IF(選手申込!G125="","",選手申込!G125)</f>
        <v/>
      </c>
      <c r="G89" s="60" t="str">
        <f>IF(選手申込!H125="","",選手申込!H125)</f>
        <v/>
      </c>
      <c r="H89" s="60" t="str">
        <f>IF(選手申込!L125="","",選手申込!L125)</f>
        <v/>
      </c>
      <c r="I89" s="60" t="str">
        <f>IF(H89="","",選手申込!$A$26)</f>
        <v/>
      </c>
      <c r="J89" s="60" t="str">
        <f>IF(I89="","",選手申込!$G$26)</f>
        <v/>
      </c>
      <c r="K89" s="60" t="str">
        <f>IF(J89="","",選手申込!$I$26)</f>
        <v/>
      </c>
      <c r="L89" s="60" t="str">
        <f>IF(選手申込!I125="","",選手申込!I125)</f>
        <v/>
      </c>
      <c r="M89" s="60" t="str">
        <f>IF(選手申込!J125="","",選手申込!J125)</f>
        <v/>
      </c>
      <c r="N89" s="60" t="str">
        <f>IF(選手申込!K125="","",選手申込!K125)</f>
        <v/>
      </c>
      <c r="O89" s="60">
        <f t="shared" si="11"/>
        <v>0</v>
      </c>
      <c r="P89" s="61" t="str">
        <f t="shared" si="12"/>
        <v/>
      </c>
      <c r="S89" s="82" t="str">
        <f t="shared" si="19"/>
        <v/>
      </c>
      <c r="T89" s="83" t="str">
        <f t="shared" si="19"/>
        <v/>
      </c>
      <c r="U89" s="84" t="str">
        <f t="shared" si="13"/>
        <v/>
      </c>
      <c r="V89" s="85"/>
      <c r="W89" s="86" t="str">
        <f t="shared" si="16"/>
        <v/>
      </c>
      <c r="X89" s="87"/>
      <c r="Y89" s="88"/>
      <c r="Z89" s="89" t="str">
        <f t="shared" si="17"/>
        <v/>
      </c>
      <c r="AA89" s="90"/>
      <c r="AB89" s="91"/>
      <c r="AC89" s="92" t="str">
        <f t="shared" si="14"/>
        <v/>
      </c>
      <c r="AD89" s="93"/>
      <c r="AE89" s="94"/>
      <c r="AF89" s="95" t="str">
        <f t="shared" si="15"/>
        <v/>
      </c>
      <c r="AG89" s="95"/>
      <c r="AH89" s="96"/>
      <c r="AI89" s="97">
        <f>選手申込!I125</f>
        <v>0</v>
      </c>
      <c r="AJ89" s="98" t="str">
        <f t="shared" si="18"/>
        <v/>
      </c>
      <c r="AK89" s="99" t="str">
        <f t="shared" si="18"/>
        <v/>
      </c>
    </row>
    <row r="90" spans="1:37" ht="26.25" customHeight="1" x14ac:dyDescent="0.7">
      <c r="A90" s="60" t="str">
        <f>IF(選手申込!B126="","",選手申込!B126)</f>
        <v/>
      </c>
      <c r="B90" s="60" t="str">
        <f>IF(選手申込!C126="","",選手申込!C126)</f>
        <v/>
      </c>
      <c r="C90" s="60" t="str">
        <f>IF(選手申込!D126="","",選手申込!D126)</f>
        <v/>
      </c>
      <c r="D90" s="60" t="str">
        <f>IF(選手申込!E126="","",選手申込!E126)</f>
        <v/>
      </c>
      <c r="E90" s="60" t="str">
        <f>IF(選手申込!F126="","",選手申込!F126)</f>
        <v/>
      </c>
      <c r="F90" s="60" t="str">
        <f>IF(選手申込!G126="","",選手申込!G126)</f>
        <v/>
      </c>
      <c r="G90" s="60" t="str">
        <f>IF(選手申込!H126="","",選手申込!H126)</f>
        <v/>
      </c>
      <c r="H90" s="60" t="str">
        <f>IF(選手申込!L126="","",選手申込!L126)</f>
        <v/>
      </c>
      <c r="I90" s="60" t="str">
        <f>IF(H90="","",選手申込!$A$26)</f>
        <v/>
      </c>
      <c r="J90" s="60" t="str">
        <f>IF(I90="","",選手申込!$G$26)</f>
        <v/>
      </c>
      <c r="K90" s="60" t="str">
        <f>IF(J90="","",選手申込!$I$26)</f>
        <v/>
      </c>
      <c r="L90" s="60" t="str">
        <f>IF(選手申込!I126="","",選手申込!I126)</f>
        <v/>
      </c>
      <c r="M90" s="60" t="str">
        <f>IF(選手申込!J126="","",選手申込!J126)</f>
        <v/>
      </c>
      <c r="N90" s="60" t="str">
        <f>IF(選手申込!K126="","",選手申込!K126)</f>
        <v/>
      </c>
      <c r="O90" s="60">
        <f t="shared" si="11"/>
        <v>0</v>
      </c>
      <c r="P90" s="61" t="str">
        <f t="shared" si="12"/>
        <v/>
      </c>
      <c r="S90" s="82" t="str">
        <f t="shared" si="19"/>
        <v/>
      </c>
      <c r="T90" s="83" t="str">
        <f t="shared" si="19"/>
        <v/>
      </c>
      <c r="U90" s="84" t="str">
        <f t="shared" si="13"/>
        <v/>
      </c>
      <c r="V90" s="85"/>
      <c r="W90" s="86" t="str">
        <f t="shared" si="16"/>
        <v/>
      </c>
      <c r="X90" s="87"/>
      <c r="Y90" s="88"/>
      <c r="Z90" s="89" t="str">
        <f t="shared" si="17"/>
        <v/>
      </c>
      <c r="AA90" s="90"/>
      <c r="AB90" s="91"/>
      <c r="AC90" s="92" t="str">
        <f t="shared" si="14"/>
        <v/>
      </c>
      <c r="AD90" s="93"/>
      <c r="AE90" s="94"/>
      <c r="AF90" s="95" t="str">
        <f t="shared" si="15"/>
        <v/>
      </c>
      <c r="AG90" s="95"/>
      <c r="AH90" s="96"/>
      <c r="AI90" s="97">
        <f>選手申込!I126</f>
        <v>0</v>
      </c>
      <c r="AJ90" s="98" t="str">
        <f t="shared" si="18"/>
        <v/>
      </c>
      <c r="AK90" s="99" t="str">
        <f t="shared" si="18"/>
        <v/>
      </c>
    </row>
    <row r="91" spans="1:37" ht="26.25" customHeight="1" x14ac:dyDescent="0.7">
      <c r="A91" s="60" t="str">
        <f>IF(選手申込!B127="","",選手申込!B127)</f>
        <v/>
      </c>
      <c r="B91" s="60" t="str">
        <f>IF(選手申込!C127="","",選手申込!C127)</f>
        <v/>
      </c>
      <c r="C91" s="60" t="str">
        <f>IF(選手申込!D127="","",選手申込!D127)</f>
        <v/>
      </c>
      <c r="D91" s="60" t="str">
        <f>IF(選手申込!E127="","",選手申込!E127)</f>
        <v/>
      </c>
      <c r="E91" s="60" t="str">
        <f>IF(選手申込!F127="","",選手申込!F127)</f>
        <v/>
      </c>
      <c r="F91" s="60" t="str">
        <f>IF(選手申込!G127="","",選手申込!G127)</f>
        <v/>
      </c>
      <c r="G91" s="60" t="str">
        <f>IF(選手申込!H127="","",選手申込!H127)</f>
        <v/>
      </c>
      <c r="H91" s="60" t="str">
        <f>IF(選手申込!L127="","",選手申込!L127)</f>
        <v/>
      </c>
      <c r="I91" s="60" t="str">
        <f>IF(H91="","",選手申込!$A$26)</f>
        <v/>
      </c>
      <c r="J91" s="60" t="str">
        <f>IF(I91="","",選手申込!$G$26)</f>
        <v/>
      </c>
      <c r="K91" s="60" t="str">
        <f>IF(J91="","",選手申込!$I$26)</f>
        <v/>
      </c>
      <c r="L91" s="60" t="str">
        <f>IF(選手申込!I127="","",選手申込!I127)</f>
        <v/>
      </c>
      <c r="M91" s="60" t="str">
        <f>IF(選手申込!J127="","",選手申込!J127)</f>
        <v/>
      </c>
      <c r="N91" s="60" t="str">
        <f>IF(選手申込!K127="","",選手申込!K127)</f>
        <v/>
      </c>
      <c r="O91" s="60">
        <f t="shared" si="11"/>
        <v>0</v>
      </c>
      <c r="P91" s="61" t="str">
        <f t="shared" si="12"/>
        <v/>
      </c>
      <c r="S91" s="82" t="str">
        <f t="shared" si="19"/>
        <v/>
      </c>
      <c r="T91" s="83" t="str">
        <f t="shared" si="19"/>
        <v/>
      </c>
      <c r="U91" s="84" t="str">
        <f t="shared" si="13"/>
        <v/>
      </c>
      <c r="V91" s="85"/>
      <c r="W91" s="86" t="str">
        <f t="shared" si="16"/>
        <v/>
      </c>
      <c r="X91" s="87"/>
      <c r="Y91" s="88"/>
      <c r="Z91" s="89" t="str">
        <f t="shared" si="17"/>
        <v/>
      </c>
      <c r="AA91" s="90"/>
      <c r="AB91" s="91"/>
      <c r="AC91" s="92" t="str">
        <f t="shared" si="14"/>
        <v/>
      </c>
      <c r="AD91" s="93"/>
      <c r="AE91" s="94"/>
      <c r="AF91" s="95" t="str">
        <f t="shared" si="15"/>
        <v/>
      </c>
      <c r="AG91" s="95"/>
      <c r="AH91" s="96"/>
      <c r="AI91" s="97">
        <f>選手申込!I127</f>
        <v>0</v>
      </c>
      <c r="AJ91" s="98" t="str">
        <f t="shared" si="18"/>
        <v/>
      </c>
      <c r="AK91" s="99" t="str">
        <f t="shared" si="18"/>
        <v/>
      </c>
    </row>
    <row r="92" spans="1:37" ht="26.25" customHeight="1" x14ac:dyDescent="0.7">
      <c r="A92" s="60" t="str">
        <f>IF(選手申込!B128="","",選手申込!B128)</f>
        <v/>
      </c>
      <c r="B92" s="60" t="str">
        <f>IF(選手申込!C128="","",選手申込!C128)</f>
        <v/>
      </c>
      <c r="C92" s="60" t="str">
        <f>IF(選手申込!D128="","",選手申込!D128)</f>
        <v/>
      </c>
      <c r="D92" s="60" t="str">
        <f>IF(選手申込!E128="","",選手申込!E128)</f>
        <v/>
      </c>
      <c r="E92" s="60" t="str">
        <f>IF(選手申込!F128="","",選手申込!F128)</f>
        <v/>
      </c>
      <c r="F92" s="60" t="str">
        <f>IF(選手申込!G128="","",選手申込!G128)</f>
        <v/>
      </c>
      <c r="G92" s="60" t="str">
        <f>IF(選手申込!H128="","",選手申込!H128)</f>
        <v/>
      </c>
      <c r="H92" s="60" t="str">
        <f>IF(選手申込!L128="","",選手申込!L128)</f>
        <v/>
      </c>
      <c r="I92" s="60" t="str">
        <f>IF(H92="","",選手申込!$A$26)</f>
        <v/>
      </c>
      <c r="J92" s="60" t="str">
        <f>IF(I92="","",選手申込!$G$26)</f>
        <v/>
      </c>
      <c r="K92" s="60" t="str">
        <f>IF(J92="","",選手申込!$I$26)</f>
        <v/>
      </c>
      <c r="L92" s="60" t="str">
        <f>IF(選手申込!I128="","",選手申込!I128)</f>
        <v/>
      </c>
      <c r="M92" s="60" t="str">
        <f>IF(選手申込!J128="","",選手申込!J128)</f>
        <v/>
      </c>
      <c r="N92" s="60" t="str">
        <f>IF(選手申込!K128="","",選手申込!K128)</f>
        <v/>
      </c>
      <c r="O92" s="60">
        <f t="shared" si="11"/>
        <v>0</v>
      </c>
      <c r="P92" s="61" t="str">
        <f t="shared" si="12"/>
        <v/>
      </c>
      <c r="S92" s="82" t="str">
        <f t="shared" si="19"/>
        <v/>
      </c>
      <c r="T92" s="83" t="str">
        <f t="shared" si="19"/>
        <v/>
      </c>
      <c r="U92" s="84" t="str">
        <f t="shared" si="13"/>
        <v/>
      </c>
      <c r="V92" s="85"/>
      <c r="W92" s="86" t="str">
        <f t="shared" si="16"/>
        <v/>
      </c>
      <c r="X92" s="87"/>
      <c r="Y92" s="88"/>
      <c r="Z92" s="89" t="str">
        <f t="shared" si="17"/>
        <v/>
      </c>
      <c r="AA92" s="90"/>
      <c r="AB92" s="91"/>
      <c r="AC92" s="92" t="str">
        <f t="shared" si="14"/>
        <v/>
      </c>
      <c r="AD92" s="93"/>
      <c r="AE92" s="94"/>
      <c r="AF92" s="95" t="str">
        <f t="shared" si="15"/>
        <v/>
      </c>
      <c r="AG92" s="95"/>
      <c r="AH92" s="96"/>
      <c r="AI92" s="97">
        <f>選手申込!I128</f>
        <v>0</v>
      </c>
      <c r="AJ92" s="98" t="str">
        <f t="shared" si="18"/>
        <v/>
      </c>
      <c r="AK92" s="99" t="str">
        <f t="shared" si="18"/>
        <v/>
      </c>
    </row>
    <row r="93" spans="1:37" ht="26.25" customHeight="1" x14ac:dyDescent="0.7">
      <c r="A93" s="60" t="str">
        <f>IF(選手申込!B129="","",選手申込!B129)</f>
        <v/>
      </c>
      <c r="B93" s="60" t="str">
        <f>IF(選手申込!C129="","",選手申込!C129)</f>
        <v/>
      </c>
      <c r="C93" s="60" t="str">
        <f>IF(選手申込!D129="","",選手申込!D129)</f>
        <v/>
      </c>
      <c r="D93" s="60" t="str">
        <f>IF(選手申込!E129="","",選手申込!E129)</f>
        <v/>
      </c>
      <c r="E93" s="60" t="str">
        <f>IF(選手申込!F129="","",選手申込!F129)</f>
        <v/>
      </c>
      <c r="F93" s="60" t="str">
        <f>IF(選手申込!G129="","",選手申込!G129)</f>
        <v/>
      </c>
      <c r="G93" s="60" t="str">
        <f>IF(選手申込!H129="","",選手申込!H129)</f>
        <v/>
      </c>
      <c r="H93" s="60" t="str">
        <f>IF(選手申込!L129="","",選手申込!L129)</f>
        <v/>
      </c>
      <c r="I93" s="60" t="str">
        <f>IF(H93="","",選手申込!$A$26)</f>
        <v/>
      </c>
      <c r="J93" s="60" t="str">
        <f>IF(I93="","",選手申込!$G$26)</f>
        <v/>
      </c>
      <c r="K93" s="60" t="str">
        <f>IF(J93="","",選手申込!$I$26)</f>
        <v/>
      </c>
      <c r="L93" s="60" t="str">
        <f>IF(選手申込!I129="","",選手申込!I129)</f>
        <v/>
      </c>
      <c r="M93" s="60" t="str">
        <f>IF(選手申込!J129="","",選手申込!J129)</f>
        <v/>
      </c>
      <c r="N93" s="60" t="str">
        <f>IF(選手申込!K129="","",選手申込!K129)</f>
        <v/>
      </c>
      <c r="O93" s="60">
        <f t="shared" si="11"/>
        <v>0</v>
      </c>
      <c r="P93" s="61" t="str">
        <f t="shared" si="12"/>
        <v/>
      </c>
      <c r="S93" s="82" t="str">
        <f t="shared" si="19"/>
        <v/>
      </c>
      <c r="T93" s="83" t="str">
        <f t="shared" si="19"/>
        <v/>
      </c>
      <c r="U93" s="84" t="str">
        <f t="shared" si="13"/>
        <v/>
      </c>
      <c r="V93" s="85"/>
      <c r="W93" s="86" t="str">
        <f t="shared" si="16"/>
        <v/>
      </c>
      <c r="X93" s="87"/>
      <c r="Y93" s="88"/>
      <c r="Z93" s="89" t="str">
        <f t="shared" si="17"/>
        <v/>
      </c>
      <c r="AA93" s="90"/>
      <c r="AB93" s="91"/>
      <c r="AC93" s="92" t="str">
        <f t="shared" si="14"/>
        <v/>
      </c>
      <c r="AD93" s="93"/>
      <c r="AE93" s="94"/>
      <c r="AF93" s="95" t="str">
        <f t="shared" si="15"/>
        <v/>
      </c>
      <c r="AG93" s="95"/>
      <c r="AH93" s="96"/>
      <c r="AI93" s="97">
        <f>選手申込!I129</f>
        <v>0</v>
      </c>
      <c r="AJ93" s="98" t="str">
        <f t="shared" si="18"/>
        <v/>
      </c>
      <c r="AK93" s="99" t="str">
        <f t="shared" si="18"/>
        <v/>
      </c>
    </row>
    <row r="94" spans="1:37" ht="26.25" customHeight="1" x14ac:dyDescent="0.7">
      <c r="A94" s="60" t="str">
        <f>IF(選手申込!B130="","",選手申込!B130)</f>
        <v/>
      </c>
      <c r="B94" s="60" t="str">
        <f>IF(選手申込!C130="","",選手申込!C130)</f>
        <v/>
      </c>
      <c r="C94" s="60" t="str">
        <f>IF(選手申込!D130="","",選手申込!D130)</f>
        <v/>
      </c>
      <c r="D94" s="60" t="str">
        <f>IF(選手申込!E130="","",選手申込!E130)</f>
        <v/>
      </c>
      <c r="E94" s="60" t="str">
        <f>IF(選手申込!F130="","",選手申込!F130)</f>
        <v/>
      </c>
      <c r="F94" s="60" t="str">
        <f>IF(選手申込!G130="","",選手申込!G130)</f>
        <v/>
      </c>
      <c r="G94" s="60" t="str">
        <f>IF(選手申込!H130="","",選手申込!H130)</f>
        <v/>
      </c>
      <c r="H94" s="60" t="str">
        <f>IF(選手申込!L130="","",選手申込!L130)</f>
        <v/>
      </c>
      <c r="I94" s="60" t="str">
        <f>IF(H94="","",選手申込!$A$26)</f>
        <v/>
      </c>
      <c r="J94" s="60" t="str">
        <f>IF(I94="","",選手申込!$G$26)</f>
        <v/>
      </c>
      <c r="K94" s="60" t="str">
        <f>IF(J94="","",選手申込!$I$26)</f>
        <v/>
      </c>
      <c r="L94" s="60" t="str">
        <f>IF(選手申込!I130="","",選手申込!I130)</f>
        <v/>
      </c>
      <c r="M94" s="60" t="str">
        <f>IF(選手申込!J130="","",選手申込!J130)</f>
        <v/>
      </c>
      <c r="N94" s="60" t="str">
        <f>IF(選手申込!K130="","",選手申込!K130)</f>
        <v/>
      </c>
      <c r="O94" s="60">
        <f t="shared" si="11"/>
        <v>0</v>
      </c>
      <c r="P94" s="61" t="str">
        <f t="shared" si="12"/>
        <v/>
      </c>
      <c r="S94" s="82" t="str">
        <f t="shared" si="19"/>
        <v/>
      </c>
      <c r="T94" s="83" t="str">
        <f t="shared" si="19"/>
        <v/>
      </c>
      <c r="U94" s="84" t="str">
        <f t="shared" si="13"/>
        <v/>
      </c>
      <c r="V94" s="85"/>
      <c r="W94" s="86" t="str">
        <f t="shared" si="16"/>
        <v/>
      </c>
      <c r="X94" s="87"/>
      <c r="Y94" s="88"/>
      <c r="Z94" s="89" t="str">
        <f t="shared" si="17"/>
        <v/>
      </c>
      <c r="AA94" s="90"/>
      <c r="AB94" s="91"/>
      <c r="AC94" s="92" t="str">
        <f t="shared" si="14"/>
        <v/>
      </c>
      <c r="AD94" s="93"/>
      <c r="AE94" s="94"/>
      <c r="AF94" s="95" t="str">
        <f t="shared" si="15"/>
        <v/>
      </c>
      <c r="AG94" s="95"/>
      <c r="AH94" s="96"/>
      <c r="AI94" s="97">
        <f>選手申込!I130</f>
        <v>0</v>
      </c>
      <c r="AJ94" s="98" t="str">
        <f t="shared" si="18"/>
        <v/>
      </c>
      <c r="AK94" s="99" t="str">
        <f t="shared" si="18"/>
        <v/>
      </c>
    </row>
    <row r="95" spans="1:37" ht="26.25" customHeight="1" x14ac:dyDescent="0.7">
      <c r="A95" s="60" t="str">
        <f>IF(選手申込!B131="","",選手申込!B131)</f>
        <v/>
      </c>
      <c r="B95" s="60" t="str">
        <f>IF(選手申込!C131="","",選手申込!C131)</f>
        <v/>
      </c>
      <c r="C95" s="60" t="str">
        <f>IF(選手申込!D131="","",選手申込!D131)</f>
        <v/>
      </c>
      <c r="D95" s="60" t="str">
        <f>IF(選手申込!E131="","",選手申込!E131)</f>
        <v/>
      </c>
      <c r="E95" s="60" t="str">
        <f>IF(選手申込!F131="","",選手申込!F131)</f>
        <v/>
      </c>
      <c r="F95" s="60" t="str">
        <f>IF(選手申込!G131="","",選手申込!G131)</f>
        <v/>
      </c>
      <c r="G95" s="60" t="str">
        <f>IF(選手申込!H131="","",選手申込!H131)</f>
        <v/>
      </c>
      <c r="H95" s="60" t="str">
        <f>IF(選手申込!L131="","",選手申込!L131)</f>
        <v/>
      </c>
      <c r="I95" s="60" t="str">
        <f>IF(H95="","",選手申込!$A$26)</f>
        <v/>
      </c>
      <c r="J95" s="60" t="str">
        <f>IF(I95="","",選手申込!$G$26)</f>
        <v/>
      </c>
      <c r="K95" s="60" t="str">
        <f>IF(J95="","",選手申込!$I$26)</f>
        <v/>
      </c>
      <c r="L95" s="60" t="str">
        <f>IF(選手申込!I131="","",選手申込!I131)</f>
        <v/>
      </c>
      <c r="M95" s="60" t="str">
        <f>IF(選手申込!J131="","",選手申込!J131)</f>
        <v/>
      </c>
      <c r="N95" s="60" t="str">
        <f>IF(選手申込!K131="","",選手申込!K131)</f>
        <v/>
      </c>
      <c r="O95" s="60">
        <f t="shared" si="11"/>
        <v>0</v>
      </c>
      <c r="P95" s="61" t="str">
        <f t="shared" si="12"/>
        <v/>
      </c>
      <c r="S95" s="82" t="str">
        <f t="shared" si="19"/>
        <v/>
      </c>
      <c r="T95" s="83" t="str">
        <f t="shared" si="19"/>
        <v/>
      </c>
      <c r="U95" s="84" t="str">
        <f t="shared" si="13"/>
        <v/>
      </c>
      <c r="V95" s="85"/>
      <c r="W95" s="86" t="str">
        <f t="shared" si="16"/>
        <v/>
      </c>
      <c r="X95" s="87"/>
      <c r="Y95" s="88"/>
      <c r="Z95" s="89" t="str">
        <f t="shared" si="17"/>
        <v/>
      </c>
      <c r="AA95" s="90"/>
      <c r="AB95" s="91"/>
      <c r="AC95" s="92" t="str">
        <f t="shared" si="14"/>
        <v/>
      </c>
      <c r="AD95" s="93"/>
      <c r="AE95" s="94"/>
      <c r="AF95" s="95" t="str">
        <f t="shared" si="15"/>
        <v/>
      </c>
      <c r="AG95" s="95"/>
      <c r="AH95" s="96"/>
      <c r="AI95" s="97">
        <f>選手申込!I131</f>
        <v>0</v>
      </c>
      <c r="AJ95" s="98" t="str">
        <f t="shared" si="18"/>
        <v/>
      </c>
      <c r="AK95" s="99" t="str">
        <f t="shared" si="18"/>
        <v/>
      </c>
    </row>
    <row r="96" spans="1:37" ht="26.25" customHeight="1" x14ac:dyDescent="0.7">
      <c r="A96" s="60" t="str">
        <f>IF(選手申込!B132="","",選手申込!B132)</f>
        <v/>
      </c>
      <c r="B96" s="60" t="str">
        <f>IF(選手申込!C132="","",選手申込!C132)</f>
        <v/>
      </c>
      <c r="C96" s="60" t="str">
        <f>IF(選手申込!D132="","",選手申込!D132)</f>
        <v/>
      </c>
      <c r="D96" s="60" t="str">
        <f>IF(選手申込!E132="","",選手申込!E132)</f>
        <v/>
      </c>
      <c r="E96" s="60" t="str">
        <f>IF(選手申込!F132="","",選手申込!F132)</f>
        <v/>
      </c>
      <c r="F96" s="60" t="str">
        <f>IF(選手申込!G132="","",選手申込!G132)</f>
        <v/>
      </c>
      <c r="G96" s="60" t="str">
        <f>IF(選手申込!H132="","",選手申込!H132)</f>
        <v/>
      </c>
      <c r="H96" s="60" t="str">
        <f>IF(選手申込!L132="","",選手申込!L132)</f>
        <v/>
      </c>
      <c r="I96" s="60" t="str">
        <f>IF(H96="","",選手申込!$A$26)</f>
        <v/>
      </c>
      <c r="J96" s="60" t="str">
        <f>IF(I96="","",選手申込!$G$26)</f>
        <v/>
      </c>
      <c r="K96" s="60" t="str">
        <f>IF(J96="","",選手申込!$I$26)</f>
        <v/>
      </c>
      <c r="L96" s="60" t="str">
        <f>IF(選手申込!I132="","",選手申込!I132)</f>
        <v/>
      </c>
      <c r="M96" s="60" t="str">
        <f>IF(選手申込!J132="","",選手申込!J132)</f>
        <v/>
      </c>
      <c r="N96" s="60" t="str">
        <f>IF(選手申込!K132="","",選手申込!K132)</f>
        <v/>
      </c>
      <c r="O96" s="60">
        <f t="shared" si="11"/>
        <v>0</v>
      </c>
      <c r="P96" s="61" t="str">
        <f t="shared" si="12"/>
        <v/>
      </c>
      <c r="S96" s="82" t="str">
        <f t="shared" si="19"/>
        <v/>
      </c>
      <c r="T96" s="83" t="str">
        <f t="shared" si="19"/>
        <v/>
      </c>
      <c r="U96" s="84" t="str">
        <f t="shared" si="13"/>
        <v/>
      </c>
      <c r="V96" s="85"/>
      <c r="W96" s="86" t="str">
        <f t="shared" si="16"/>
        <v/>
      </c>
      <c r="X96" s="87"/>
      <c r="Y96" s="88"/>
      <c r="Z96" s="89" t="str">
        <f t="shared" si="17"/>
        <v/>
      </c>
      <c r="AA96" s="90"/>
      <c r="AB96" s="91"/>
      <c r="AC96" s="92" t="str">
        <f t="shared" si="14"/>
        <v/>
      </c>
      <c r="AD96" s="93"/>
      <c r="AE96" s="94"/>
      <c r="AF96" s="95" t="str">
        <f t="shared" si="15"/>
        <v/>
      </c>
      <c r="AG96" s="95"/>
      <c r="AH96" s="96"/>
      <c r="AI96" s="97">
        <f>選手申込!I132</f>
        <v>0</v>
      </c>
      <c r="AJ96" s="98" t="str">
        <f t="shared" si="18"/>
        <v/>
      </c>
      <c r="AK96" s="99" t="str">
        <f t="shared" si="18"/>
        <v/>
      </c>
    </row>
    <row r="97" spans="1:37" ht="26.25" customHeight="1" x14ac:dyDescent="0.7">
      <c r="A97" s="60" t="str">
        <f>IF(選手申込!B133="","",選手申込!B133)</f>
        <v/>
      </c>
      <c r="B97" s="60" t="str">
        <f>IF(選手申込!C133="","",選手申込!C133)</f>
        <v/>
      </c>
      <c r="C97" s="60" t="str">
        <f>IF(選手申込!D133="","",選手申込!D133)</f>
        <v/>
      </c>
      <c r="D97" s="60" t="str">
        <f>IF(選手申込!E133="","",選手申込!E133)</f>
        <v/>
      </c>
      <c r="E97" s="60" t="str">
        <f>IF(選手申込!F133="","",選手申込!F133)</f>
        <v/>
      </c>
      <c r="F97" s="60" t="str">
        <f>IF(選手申込!G133="","",選手申込!G133)</f>
        <v/>
      </c>
      <c r="G97" s="60" t="str">
        <f>IF(選手申込!H133="","",選手申込!H133)</f>
        <v/>
      </c>
      <c r="H97" s="60" t="str">
        <f>IF(選手申込!L133="","",選手申込!L133)</f>
        <v/>
      </c>
      <c r="I97" s="60" t="str">
        <f>IF(H97="","",選手申込!$A$26)</f>
        <v/>
      </c>
      <c r="J97" s="60" t="str">
        <f>IF(I97="","",選手申込!$G$26)</f>
        <v/>
      </c>
      <c r="K97" s="60" t="str">
        <f>IF(J97="","",選手申込!$I$26)</f>
        <v/>
      </c>
      <c r="L97" s="60" t="str">
        <f>IF(選手申込!I133="","",選手申込!I133)</f>
        <v/>
      </c>
      <c r="M97" s="60" t="str">
        <f>IF(選手申込!J133="","",選手申込!J133)</f>
        <v/>
      </c>
      <c r="N97" s="60" t="str">
        <f>IF(選手申込!K133="","",選手申込!K133)</f>
        <v/>
      </c>
      <c r="O97" s="60">
        <f t="shared" si="11"/>
        <v>0</v>
      </c>
      <c r="P97" s="61" t="str">
        <f t="shared" si="12"/>
        <v/>
      </c>
      <c r="S97" s="82" t="str">
        <f t="shared" si="19"/>
        <v/>
      </c>
      <c r="T97" s="83" t="str">
        <f t="shared" si="19"/>
        <v/>
      </c>
      <c r="U97" s="84" t="str">
        <f t="shared" si="13"/>
        <v/>
      </c>
      <c r="V97" s="85"/>
      <c r="W97" s="86" t="str">
        <f t="shared" si="16"/>
        <v/>
      </c>
      <c r="X97" s="87"/>
      <c r="Y97" s="88"/>
      <c r="Z97" s="89" t="str">
        <f t="shared" si="17"/>
        <v/>
      </c>
      <c r="AA97" s="90"/>
      <c r="AB97" s="91"/>
      <c r="AC97" s="92" t="str">
        <f t="shared" si="14"/>
        <v/>
      </c>
      <c r="AD97" s="93"/>
      <c r="AE97" s="94"/>
      <c r="AF97" s="95" t="str">
        <f t="shared" si="15"/>
        <v/>
      </c>
      <c r="AG97" s="95"/>
      <c r="AH97" s="96"/>
      <c r="AI97" s="97">
        <f>選手申込!I133</f>
        <v>0</v>
      </c>
      <c r="AJ97" s="98" t="str">
        <f t="shared" si="18"/>
        <v/>
      </c>
      <c r="AK97" s="99" t="str">
        <f t="shared" si="18"/>
        <v/>
      </c>
    </row>
    <row r="98" spans="1:37" ht="26.25" customHeight="1" x14ac:dyDescent="0.7">
      <c r="A98" s="60" t="str">
        <f>IF(選手申込!B134="","",選手申込!B134)</f>
        <v/>
      </c>
      <c r="B98" s="60" t="str">
        <f>IF(選手申込!C134="","",選手申込!C134)</f>
        <v/>
      </c>
      <c r="C98" s="60" t="str">
        <f>IF(選手申込!D134="","",選手申込!D134)</f>
        <v/>
      </c>
      <c r="D98" s="60" t="str">
        <f>IF(選手申込!E134="","",選手申込!E134)</f>
        <v/>
      </c>
      <c r="E98" s="60" t="str">
        <f>IF(選手申込!F134="","",選手申込!F134)</f>
        <v/>
      </c>
      <c r="F98" s="60" t="str">
        <f>IF(選手申込!G134="","",選手申込!G134)</f>
        <v/>
      </c>
      <c r="G98" s="60" t="str">
        <f>IF(選手申込!H134="","",選手申込!H134)</f>
        <v/>
      </c>
      <c r="H98" s="60" t="str">
        <f>IF(選手申込!L134="","",選手申込!L134)</f>
        <v/>
      </c>
      <c r="I98" s="60" t="str">
        <f>IF(H98="","",選手申込!$A$26)</f>
        <v/>
      </c>
      <c r="J98" s="60" t="str">
        <f>IF(I98="","",選手申込!$G$26)</f>
        <v/>
      </c>
      <c r="K98" s="60" t="str">
        <f>IF(J98="","",選手申込!$I$26)</f>
        <v/>
      </c>
      <c r="L98" s="60" t="str">
        <f>IF(選手申込!I134="","",選手申込!I134)</f>
        <v/>
      </c>
      <c r="M98" s="60" t="str">
        <f>IF(選手申込!J134="","",選手申込!J134)</f>
        <v/>
      </c>
      <c r="N98" s="60" t="str">
        <f>IF(選手申込!K134="","",選手申込!K134)</f>
        <v/>
      </c>
      <c r="O98" s="60">
        <f t="shared" si="11"/>
        <v>0</v>
      </c>
      <c r="P98" s="61" t="str">
        <f t="shared" si="12"/>
        <v/>
      </c>
      <c r="S98" s="82" t="str">
        <f t="shared" si="19"/>
        <v/>
      </c>
      <c r="T98" s="83" t="str">
        <f t="shared" si="19"/>
        <v/>
      </c>
      <c r="U98" s="84" t="str">
        <f t="shared" si="13"/>
        <v/>
      </c>
      <c r="V98" s="85"/>
      <c r="W98" s="86" t="str">
        <f t="shared" si="16"/>
        <v/>
      </c>
      <c r="X98" s="87"/>
      <c r="Y98" s="88"/>
      <c r="Z98" s="89" t="str">
        <f t="shared" si="17"/>
        <v/>
      </c>
      <c r="AA98" s="90"/>
      <c r="AB98" s="91"/>
      <c r="AC98" s="92" t="str">
        <f t="shared" si="14"/>
        <v/>
      </c>
      <c r="AD98" s="93"/>
      <c r="AE98" s="94"/>
      <c r="AF98" s="95" t="str">
        <f t="shared" si="15"/>
        <v/>
      </c>
      <c r="AG98" s="95"/>
      <c r="AH98" s="96"/>
      <c r="AI98" s="97">
        <f>選手申込!I134</f>
        <v>0</v>
      </c>
      <c r="AJ98" s="98" t="str">
        <f t="shared" si="18"/>
        <v/>
      </c>
      <c r="AK98" s="99" t="str">
        <f t="shared" si="18"/>
        <v/>
      </c>
    </row>
    <row r="99" spans="1:37" ht="26.25" customHeight="1" x14ac:dyDescent="0.7">
      <c r="A99" s="60" t="str">
        <f>IF(選手申込!B135="","",選手申込!B135)</f>
        <v/>
      </c>
      <c r="B99" s="60" t="str">
        <f>IF(選手申込!C135="","",選手申込!C135)</f>
        <v/>
      </c>
      <c r="C99" s="60" t="str">
        <f>IF(選手申込!D135="","",選手申込!D135)</f>
        <v/>
      </c>
      <c r="D99" s="60" t="str">
        <f>IF(選手申込!E135="","",選手申込!E135)</f>
        <v/>
      </c>
      <c r="E99" s="60" t="str">
        <f>IF(選手申込!F135="","",選手申込!F135)</f>
        <v/>
      </c>
      <c r="F99" s="60" t="str">
        <f>IF(選手申込!G135="","",選手申込!G135)</f>
        <v/>
      </c>
      <c r="G99" s="60" t="str">
        <f>IF(選手申込!H135="","",選手申込!H135)</f>
        <v/>
      </c>
      <c r="H99" s="60" t="str">
        <f>IF(選手申込!L135="","",選手申込!L135)</f>
        <v/>
      </c>
      <c r="I99" s="60" t="str">
        <f>IF(H99="","",選手申込!$A$26)</f>
        <v/>
      </c>
      <c r="J99" s="60" t="str">
        <f>IF(I99="","",選手申込!$G$26)</f>
        <v/>
      </c>
      <c r="K99" s="60" t="str">
        <f>IF(J99="","",選手申込!$I$26)</f>
        <v/>
      </c>
      <c r="L99" s="60" t="str">
        <f>IF(選手申込!I135="","",選手申込!I135)</f>
        <v/>
      </c>
      <c r="M99" s="60" t="str">
        <f>IF(選手申込!J135="","",選手申込!J135)</f>
        <v/>
      </c>
      <c r="N99" s="60" t="str">
        <f>IF(選手申込!K135="","",選手申込!K135)</f>
        <v/>
      </c>
      <c r="O99" s="60">
        <f t="shared" si="11"/>
        <v>0</v>
      </c>
      <c r="P99" s="61" t="str">
        <f t="shared" si="12"/>
        <v/>
      </c>
      <c r="S99" s="82" t="str">
        <f t="shared" si="19"/>
        <v/>
      </c>
      <c r="T99" s="83" t="str">
        <f t="shared" si="19"/>
        <v/>
      </c>
      <c r="U99" s="84" t="str">
        <f t="shared" si="13"/>
        <v/>
      </c>
      <c r="V99" s="85"/>
      <c r="W99" s="86" t="str">
        <f t="shared" si="16"/>
        <v/>
      </c>
      <c r="X99" s="87"/>
      <c r="Y99" s="88"/>
      <c r="Z99" s="89" t="str">
        <f t="shared" si="17"/>
        <v/>
      </c>
      <c r="AA99" s="90"/>
      <c r="AB99" s="91"/>
      <c r="AC99" s="92" t="str">
        <f t="shared" si="14"/>
        <v/>
      </c>
      <c r="AD99" s="93"/>
      <c r="AE99" s="94"/>
      <c r="AF99" s="95" t="str">
        <f t="shared" si="15"/>
        <v/>
      </c>
      <c r="AG99" s="95"/>
      <c r="AH99" s="96"/>
      <c r="AI99" s="97">
        <f>選手申込!I135</f>
        <v>0</v>
      </c>
      <c r="AJ99" s="98" t="str">
        <f t="shared" si="18"/>
        <v/>
      </c>
      <c r="AK99" s="99" t="str">
        <f t="shared" si="18"/>
        <v/>
      </c>
    </row>
    <row r="100" spans="1:37" ht="26.25" customHeight="1" x14ac:dyDescent="0.7">
      <c r="A100" s="60" t="str">
        <f>IF(選手申込!B136="","",選手申込!B136)</f>
        <v/>
      </c>
      <c r="B100" s="60" t="str">
        <f>IF(選手申込!C136="","",選手申込!C136)</f>
        <v/>
      </c>
      <c r="C100" s="60" t="str">
        <f>IF(選手申込!D136="","",選手申込!D136)</f>
        <v/>
      </c>
      <c r="D100" s="60" t="str">
        <f>IF(選手申込!E136="","",選手申込!E136)</f>
        <v/>
      </c>
      <c r="E100" s="60" t="str">
        <f>IF(選手申込!F136="","",選手申込!F136)</f>
        <v/>
      </c>
      <c r="F100" s="60" t="str">
        <f>IF(選手申込!G136="","",選手申込!G136)</f>
        <v/>
      </c>
      <c r="G100" s="60" t="str">
        <f>IF(選手申込!H136="","",選手申込!H136)</f>
        <v/>
      </c>
      <c r="H100" s="60" t="str">
        <f>IF(選手申込!L136="","",選手申込!L136)</f>
        <v/>
      </c>
      <c r="I100" s="60" t="str">
        <f>IF(H100="","",選手申込!$A$26)</f>
        <v/>
      </c>
      <c r="J100" s="60" t="str">
        <f>IF(I100="","",選手申込!$G$26)</f>
        <v/>
      </c>
      <c r="K100" s="60" t="str">
        <f>IF(J100="","",選手申込!$I$26)</f>
        <v/>
      </c>
      <c r="L100" s="60" t="str">
        <f>IF(選手申込!I136="","",選手申込!I136)</f>
        <v/>
      </c>
      <c r="M100" s="60" t="str">
        <f>IF(選手申込!J136="","",選手申込!J136)</f>
        <v/>
      </c>
      <c r="N100" s="60" t="str">
        <f>IF(選手申込!K136="","",選手申込!K136)</f>
        <v/>
      </c>
      <c r="O100" s="60">
        <f t="shared" si="11"/>
        <v>0</v>
      </c>
      <c r="P100" s="61" t="str">
        <f t="shared" si="12"/>
        <v/>
      </c>
      <c r="S100" s="82" t="str">
        <f t="shared" si="19"/>
        <v/>
      </c>
      <c r="T100" s="83" t="str">
        <f t="shared" si="19"/>
        <v/>
      </c>
      <c r="U100" s="84" t="str">
        <f t="shared" si="13"/>
        <v/>
      </c>
      <c r="V100" s="85"/>
      <c r="W100" s="86" t="str">
        <f t="shared" si="16"/>
        <v/>
      </c>
      <c r="X100" s="87"/>
      <c r="Y100" s="88"/>
      <c r="Z100" s="89" t="str">
        <f t="shared" si="17"/>
        <v/>
      </c>
      <c r="AA100" s="90"/>
      <c r="AB100" s="91"/>
      <c r="AC100" s="92" t="str">
        <f t="shared" si="14"/>
        <v/>
      </c>
      <c r="AD100" s="93"/>
      <c r="AE100" s="94"/>
      <c r="AF100" s="95" t="str">
        <f t="shared" si="15"/>
        <v/>
      </c>
      <c r="AG100" s="95"/>
      <c r="AH100" s="96"/>
      <c r="AI100" s="97">
        <f>選手申込!I136</f>
        <v>0</v>
      </c>
      <c r="AJ100" s="98" t="str">
        <f t="shared" ref="AJ100:AK131" si="20">M100</f>
        <v/>
      </c>
      <c r="AK100" s="99" t="str">
        <f t="shared" si="20"/>
        <v/>
      </c>
    </row>
    <row r="101" spans="1:37" ht="26.25" customHeight="1" x14ac:dyDescent="0.7">
      <c r="A101" s="60" t="str">
        <f>IF(選手申込!B137="","",選手申込!B137)</f>
        <v/>
      </c>
      <c r="B101" s="60" t="str">
        <f>IF(選手申込!C137="","",選手申込!C137)</f>
        <v/>
      </c>
      <c r="C101" s="60" t="str">
        <f>IF(選手申込!D137="","",選手申込!D137)</f>
        <v/>
      </c>
      <c r="D101" s="60" t="str">
        <f>IF(選手申込!E137="","",選手申込!E137)</f>
        <v/>
      </c>
      <c r="E101" s="60" t="str">
        <f>IF(選手申込!F137="","",選手申込!F137)</f>
        <v/>
      </c>
      <c r="F101" s="60" t="str">
        <f>IF(選手申込!G137="","",選手申込!G137)</f>
        <v/>
      </c>
      <c r="G101" s="60" t="str">
        <f>IF(選手申込!H137="","",選手申込!H137)</f>
        <v/>
      </c>
      <c r="H101" s="60" t="str">
        <f>IF(選手申込!L137="","",選手申込!L137)</f>
        <v/>
      </c>
      <c r="I101" s="60" t="str">
        <f>IF(H101="","",選手申込!$A$26)</f>
        <v/>
      </c>
      <c r="J101" s="60" t="str">
        <f>IF(I101="","",選手申込!$G$26)</f>
        <v/>
      </c>
      <c r="K101" s="60" t="str">
        <f>IF(J101="","",選手申込!$I$26)</f>
        <v/>
      </c>
      <c r="L101" s="60" t="str">
        <f>IF(選手申込!I137="","",選手申込!I137)</f>
        <v/>
      </c>
      <c r="M101" s="60" t="str">
        <f>IF(選手申込!J137="","",選手申込!J137)</f>
        <v/>
      </c>
      <c r="N101" s="60" t="str">
        <f>IF(選手申込!K137="","",選手申込!K137)</f>
        <v/>
      </c>
      <c r="O101" s="60">
        <f t="shared" si="11"/>
        <v>0</v>
      </c>
      <c r="P101" s="61" t="str">
        <f t="shared" si="12"/>
        <v/>
      </c>
      <c r="S101" s="82" t="str">
        <f t="shared" si="19"/>
        <v/>
      </c>
      <c r="T101" s="83" t="str">
        <f t="shared" si="19"/>
        <v/>
      </c>
      <c r="U101" s="84" t="str">
        <f t="shared" si="13"/>
        <v/>
      </c>
      <c r="V101" s="85"/>
      <c r="W101" s="86" t="str">
        <f t="shared" si="16"/>
        <v/>
      </c>
      <c r="X101" s="87"/>
      <c r="Y101" s="88"/>
      <c r="Z101" s="89" t="str">
        <f t="shared" si="17"/>
        <v/>
      </c>
      <c r="AA101" s="90"/>
      <c r="AB101" s="91"/>
      <c r="AC101" s="92" t="str">
        <f t="shared" si="14"/>
        <v/>
      </c>
      <c r="AD101" s="93"/>
      <c r="AE101" s="94"/>
      <c r="AF101" s="95" t="str">
        <f t="shared" si="15"/>
        <v/>
      </c>
      <c r="AG101" s="95"/>
      <c r="AH101" s="96"/>
      <c r="AI101" s="97">
        <f>選手申込!I137</f>
        <v>0</v>
      </c>
      <c r="AJ101" s="98" t="str">
        <f t="shared" si="20"/>
        <v/>
      </c>
      <c r="AK101" s="99" t="str">
        <f t="shared" si="20"/>
        <v/>
      </c>
    </row>
    <row r="102" spans="1:37" ht="26.25" customHeight="1" x14ac:dyDescent="0.7">
      <c r="A102" s="60" t="str">
        <f>IF(選手申込!B138="","",選手申込!B138)</f>
        <v/>
      </c>
      <c r="B102" s="60" t="str">
        <f>IF(選手申込!C138="","",選手申込!C138)</f>
        <v/>
      </c>
      <c r="C102" s="60" t="str">
        <f>IF(選手申込!D138="","",選手申込!D138)</f>
        <v/>
      </c>
      <c r="D102" s="60" t="str">
        <f>IF(選手申込!E138="","",選手申込!E138)</f>
        <v/>
      </c>
      <c r="E102" s="60" t="str">
        <f>IF(選手申込!F138="","",選手申込!F138)</f>
        <v/>
      </c>
      <c r="F102" s="60" t="str">
        <f>IF(選手申込!G138="","",選手申込!G138)</f>
        <v/>
      </c>
      <c r="G102" s="60" t="str">
        <f>IF(選手申込!H138="","",選手申込!H138)</f>
        <v/>
      </c>
      <c r="H102" s="60" t="str">
        <f>IF(選手申込!L138="","",選手申込!L138)</f>
        <v/>
      </c>
      <c r="I102" s="60" t="str">
        <f>IF(H102="","",選手申込!$A$26)</f>
        <v/>
      </c>
      <c r="J102" s="60" t="str">
        <f>IF(I102="","",選手申込!$G$26)</f>
        <v/>
      </c>
      <c r="K102" s="60" t="str">
        <f>IF(J102="","",選手申込!$I$26)</f>
        <v/>
      </c>
      <c r="L102" s="60" t="str">
        <f>IF(選手申込!I138="","",選手申込!I138)</f>
        <v/>
      </c>
      <c r="M102" s="60" t="str">
        <f>IF(選手申込!J138="","",選手申込!J138)</f>
        <v/>
      </c>
      <c r="N102" s="60" t="str">
        <f>IF(選手申込!K138="","",選手申込!K138)</f>
        <v/>
      </c>
      <c r="O102" s="60">
        <f t="shared" si="11"/>
        <v>0</v>
      </c>
      <c r="P102" s="61" t="str">
        <f t="shared" si="12"/>
        <v/>
      </c>
      <c r="S102" s="82" t="str">
        <f t="shared" si="19"/>
        <v/>
      </c>
      <c r="T102" s="83" t="str">
        <f t="shared" si="19"/>
        <v/>
      </c>
      <c r="U102" s="84" t="str">
        <f t="shared" si="13"/>
        <v/>
      </c>
      <c r="V102" s="85"/>
      <c r="W102" s="86" t="str">
        <f t="shared" si="16"/>
        <v/>
      </c>
      <c r="X102" s="87"/>
      <c r="Y102" s="88"/>
      <c r="Z102" s="89" t="str">
        <f t="shared" si="17"/>
        <v/>
      </c>
      <c r="AA102" s="90"/>
      <c r="AB102" s="91"/>
      <c r="AC102" s="92" t="str">
        <f t="shared" si="14"/>
        <v/>
      </c>
      <c r="AD102" s="93"/>
      <c r="AE102" s="94"/>
      <c r="AF102" s="95" t="str">
        <f t="shared" si="15"/>
        <v/>
      </c>
      <c r="AG102" s="95"/>
      <c r="AH102" s="96"/>
      <c r="AI102" s="97">
        <f>選手申込!I138</f>
        <v>0</v>
      </c>
      <c r="AJ102" s="98" t="str">
        <f t="shared" si="20"/>
        <v/>
      </c>
      <c r="AK102" s="99" t="str">
        <f t="shared" si="20"/>
        <v/>
      </c>
    </row>
    <row r="103" spans="1:37" ht="26.25" customHeight="1" x14ac:dyDescent="0.7">
      <c r="A103" s="60" t="str">
        <f>IF(選手申込!B139="","",選手申込!B139)</f>
        <v/>
      </c>
      <c r="B103" s="60" t="str">
        <f>IF(選手申込!C139="","",選手申込!C139)</f>
        <v/>
      </c>
      <c r="C103" s="60" t="str">
        <f>IF(選手申込!D139="","",選手申込!D139)</f>
        <v/>
      </c>
      <c r="D103" s="60" t="str">
        <f>IF(選手申込!E139="","",選手申込!E139)</f>
        <v/>
      </c>
      <c r="E103" s="60" t="str">
        <f>IF(選手申込!F139="","",選手申込!F139)</f>
        <v/>
      </c>
      <c r="F103" s="60" t="str">
        <f>IF(選手申込!G139="","",選手申込!G139)</f>
        <v/>
      </c>
      <c r="G103" s="60" t="str">
        <f>IF(選手申込!H139="","",選手申込!H139)</f>
        <v/>
      </c>
      <c r="H103" s="60" t="str">
        <f>IF(選手申込!L139="","",選手申込!L139)</f>
        <v/>
      </c>
      <c r="I103" s="60" t="str">
        <f>IF(H103="","",選手申込!$A$26)</f>
        <v/>
      </c>
      <c r="J103" s="60" t="str">
        <f>IF(I103="","",選手申込!$G$26)</f>
        <v/>
      </c>
      <c r="K103" s="60" t="str">
        <f>IF(J103="","",選手申込!$I$26)</f>
        <v/>
      </c>
      <c r="L103" s="60" t="str">
        <f>IF(選手申込!I139="","",選手申込!I139)</f>
        <v/>
      </c>
      <c r="M103" s="60" t="str">
        <f>IF(選手申込!J139="","",選手申込!J139)</f>
        <v/>
      </c>
      <c r="N103" s="60" t="str">
        <f>IF(選手申込!K139="","",選手申込!K139)</f>
        <v/>
      </c>
      <c r="O103" s="60">
        <f t="shared" si="11"/>
        <v>0</v>
      </c>
      <c r="P103" s="61" t="str">
        <f t="shared" si="12"/>
        <v/>
      </c>
      <c r="S103" s="82" t="str">
        <f t="shared" si="19"/>
        <v/>
      </c>
      <c r="T103" s="83" t="str">
        <f t="shared" si="19"/>
        <v/>
      </c>
      <c r="U103" s="84" t="str">
        <f t="shared" si="13"/>
        <v/>
      </c>
      <c r="V103" s="85"/>
      <c r="W103" s="86" t="str">
        <f t="shared" si="16"/>
        <v/>
      </c>
      <c r="X103" s="87"/>
      <c r="Y103" s="88"/>
      <c r="Z103" s="89" t="str">
        <f t="shared" si="17"/>
        <v/>
      </c>
      <c r="AA103" s="90"/>
      <c r="AB103" s="91"/>
      <c r="AC103" s="92" t="str">
        <f t="shared" si="14"/>
        <v/>
      </c>
      <c r="AD103" s="93"/>
      <c r="AE103" s="94"/>
      <c r="AF103" s="95" t="str">
        <f t="shared" si="15"/>
        <v/>
      </c>
      <c r="AG103" s="95"/>
      <c r="AH103" s="96"/>
      <c r="AI103" s="97">
        <f>選手申込!I139</f>
        <v>0</v>
      </c>
      <c r="AJ103" s="98" t="str">
        <f t="shared" si="20"/>
        <v/>
      </c>
      <c r="AK103" s="99" t="str">
        <f t="shared" si="20"/>
        <v/>
      </c>
    </row>
    <row r="104" spans="1:37" ht="26.25" customHeight="1" x14ac:dyDescent="0.7">
      <c r="A104" s="60" t="str">
        <f>IF(選手申込!B140="","",選手申込!B140)</f>
        <v/>
      </c>
      <c r="B104" s="60" t="str">
        <f>IF(選手申込!C140="","",選手申込!C140)</f>
        <v/>
      </c>
      <c r="C104" s="60" t="str">
        <f>IF(選手申込!D140="","",選手申込!D140)</f>
        <v/>
      </c>
      <c r="D104" s="60" t="str">
        <f>IF(選手申込!E140="","",選手申込!E140)</f>
        <v/>
      </c>
      <c r="E104" s="60" t="str">
        <f>IF(選手申込!F140="","",選手申込!F140)</f>
        <v/>
      </c>
      <c r="F104" s="60" t="str">
        <f>IF(選手申込!G140="","",選手申込!G140)</f>
        <v/>
      </c>
      <c r="G104" s="60" t="str">
        <f>IF(選手申込!H140="","",選手申込!H140)</f>
        <v/>
      </c>
      <c r="H104" s="60" t="str">
        <f>IF(選手申込!L140="","",選手申込!L140)</f>
        <v/>
      </c>
      <c r="I104" s="60" t="str">
        <f>IF(H104="","",選手申込!$A$26)</f>
        <v/>
      </c>
      <c r="J104" s="60" t="str">
        <f>IF(I104="","",選手申込!$G$26)</f>
        <v/>
      </c>
      <c r="K104" s="60" t="str">
        <f>IF(J104="","",選手申込!$I$26)</f>
        <v/>
      </c>
      <c r="L104" s="60" t="str">
        <f>IF(選手申込!I140="","",選手申込!I140)</f>
        <v/>
      </c>
      <c r="M104" s="60" t="str">
        <f>IF(選手申込!J140="","",選手申込!J140)</f>
        <v/>
      </c>
      <c r="N104" s="60" t="str">
        <f>IF(選手申込!K140="","",選手申込!K140)</f>
        <v/>
      </c>
      <c r="O104" s="60">
        <f t="shared" si="11"/>
        <v>0</v>
      </c>
      <c r="P104" s="61" t="str">
        <f t="shared" si="12"/>
        <v/>
      </c>
      <c r="S104" s="82" t="str">
        <f t="shared" si="19"/>
        <v/>
      </c>
      <c r="T104" s="83" t="str">
        <f t="shared" si="19"/>
        <v/>
      </c>
      <c r="U104" s="84" t="str">
        <f t="shared" si="13"/>
        <v/>
      </c>
      <c r="V104" s="85"/>
      <c r="W104" s="86" t="str">
        <f t="shared" si="16"/>
        <v/>
      </c>
      <c r="X104" s="87"/>
      <c r="Y104" s="88"/>
      <c r="Z104" s="89" t="str">
        <f t="shared" si="17"/>
        <v/>
      </c>
      <c r="AA104" s="90"/>
      <c r="AB104" s="91"/>
      <c r="AC104" s="92" t="str">
        <f t="shared" si="14"/>
        <v/>
      </c>
      <c r="AD104" s="93"/>
      <c r="AE104" s="94"/>
      <c r="AF104" s="95" t="str">
        <f t="shared" si="15"/>
        <v/>
      </c>
      <c r="AG104" s="95"/>
      <c r="AH104" s="96"/>
      <c r="AI104" s="97">
        <f>選手申込!I140</f>
        <v>0</v>
      </c>
      <c r="AJ104" s="98" t="str">
        <f t="shared" si="20"/>
        <v/>
      </c>
      <c r="AK104" s="99" t="str">
        <f t="shared" si="20"/>
        <v/>
      </c>
    </row>
    <row r="105" spans="1:37" ht="26.25" customHeight="1" x14ac:dyDescent="0.7">
      <c r="A105" s="60" t="str">
        <f>IF(選手申込!B141="","",選手申込!B141)</f>
        <v/>
      </c>
      <c r="B105" s="60" t="str">
        <f>IF(選手申込!C141="","",選手申込!C141)</f>
        <v/>
      </c>
      <c r="C105" s="60" t="str">
        <f>IF(選手申込!D141="","",選手申込!D141)</f>
        <v/>
      </c>
      <c r="D105" s="60" t="str">
        <f>IF(選手申込!E141="","",選手申込!E141)</f>
        <v/>
      </c>
      <c r="E105" s="60" t="str">
        <f>IF(選手申込!F141="","",選手申込!F141)</f>
        <v/>
      </c>
      <c r="F105" s="60" t="str">
        <f>IF(選手申込!G141="","",選手申込!G141)</f>
        <v/>
      </c>
      <c r="G105" s="60" t="str">
        <f>IF(選手申込!H141="","",選手申込!H141)</f>
        <v/>
      </c>
      <c r="H105" s="60" t="str">
        <f>IF(選手申込!L141="","",選手申込!L141)</f>
        <v/>
      </c>
      <c r="I105" s="60" t="str">
        <f>IF(H105="","",選手申込!$A$26)</f>
        <v/>
      </c>
      <c r="J105" s="60" t="str">
        <f>IF(I105="","",選手申込!$G$26)</f>
        <v/>
      </c>
      <c r="K105" s="60" t="str">
        <f>IF(J105="","",選手申込!$I$26)</f>
        <v/>
      </c>
      <c r="L105" s="60" t="str">
        <f>IF(選手申込!I141="","",選手申込!I141)</f>
        <v/>
      </c>
      <c r="M105" s="60" t="str">
        <f>IF(選手申込!J141="","",選手申込!J141)</f>
        <v/>
      </c>
      <c r="N105" s="60" t="str">
        <f>IF(選手申込!K141="","",選手申込!K141)</f>
        <v/>
      </c>
      <c r="O105" s="60">
        <f t="shared" si="11"/>
        <v>0</v>
      </c>
      <c r="P105" s="61" t="str">
        <f t="shared" si="12"/>
        <v/>
      </c>
      <c r="S105" s="82" t="str">
        <f t="shared" si="19"/>
        <v/>
      </c>
      <c r="T105" s="83" t="str">
        <f t="shared" si="19"/>
        <v/>
      </c>
      <c r="U105" s="84" t="str">
        <f t="shared" si="13"/>
        <v/>
      </c>
      <c r="V105" s="85"/>
      <c r="W105" s="86" t="str">
        <f t="shared" si="16"/>
        <v/>
      </c>
      <c r="X105" s="87"/>
      <c r="Y105" s="88"/>
      <c r="Z105" s="89" t="str">
        <f t="shared" si="17"/>
        <v/>
      </c>
      <c r="AA105" s="90"/>
      <c r="AB105" s="91"/>
      <c r="AC105" s="92" t="str">
        <f t="shared" si="14"/>
        <v/>
      </c>
      <c r="AD105" s="93"/>
      <c r="AE105" s="94"/>
      <c r="AF105" s="95" t="str">
        <f t="shared" si="15"/>
        <v/>
      </c>
      <c r="AG105" s="95"/>
      <c r="AH105" s="96"/>
      <c r="AI105" s="97">
        <f>選手申込!I141</f>
        <v>0</v>
      </c>
      <c r="AJ105" s="98" t="str">
        <f t="shared" si="20"/>
        <v/>
      </c>
      <c r="AK105" s="99" t="str">
        <f t="shared" si="20"/>
        <v/>
      </c>
    </row>
    <row r="106" spans="1:37" ht="26.25" customHeight="1" x14ac:dyDescent="0.7">
      <c r="A106" s="60" t="str">
        <f>IF(選手申込!B142="","",選手申込!B142)</f>
        <v/>
      </c>
      <c r="B106" s="60" t="str">
        <f>IF(選手申込!C142="","",選手申込!C142)</f>
        <v/>
      </c>
      <c r="C106" s="60" t="str">
        <f>IF(選手申込!D142="","",選手申込!D142)</f>
        <v/>
      </c>
      <c r="D106" s="60" t="str">
        <f>IF(選手申込!E142="","",選手申込!E142)</f>
        <v/>
      </c>
      <c r="E106" s="60" t="str">
        <f>IF(選手申込!F142="","",選手申込!F142)</f>
        <v/>
      </c>
      <c r="F106" s="60" t="str">
        <f>IF(選手申込!G142="","",選手申込!G142)</f>
        <v/>
      </c>
      <c r="G106" s="60" t="str">
        <f>IF(選手申込!H142="","",選手申込!H142)</f>
        <v/>
      </c>
      <c r="H106" s="60" t="str">
        <f>IF(選手申込!L142="","",選手申込!L142)</f>
        <v/>
      </c>
      <c r="I106" s="60" t="str">
        <f>IF(H106="","",選手申込!$A$26)</f>
        <v/>
      </c>
      <c r="J106" s="60" t="str">
        <f>IF(I106="","",選手申込!$G$26)</f>
        <v/>
      </c>
      <c r="K106" s="60" t="str">
        <f>IF(J106="","",選手申込!$I$26)</f>
        <v/>
      </c>
      <c r="L106" s="60" t="str">
        <f>IF(選手申込!I142="","",選手申込!I142)</f>
        <v/>
      </c>
      <c r="M106" s="60" t="str">
        <f>IF(選手申込!J142="","",選手申込!J142)</f>
        <v/>
      </c>
      <c r="N106" s="60" t="str">
        <f>IF(選手申込!K142="","",選手申込!K142)</f>
        <v/>
      </c>
      <c r="O106" s="60">
        <f t="shared" si="11"/>
        <v>0</v>
      </c>
      <c r="P106" s="61" t="str">
        <f t="shared" si="12"/>
        <v/>
      </c>
      <c r="S106" s="82" t="str">
        <f t="shared" si="19"/>
        <v/>
      </c>
      <c r="T106" s="83" t="str">
        <f t="shared" si="19"/>
        <v/>
      </c>
      <c r="U106" s="84" t="str">
        <f t="shared" si="13"/>
        <v/>
      </c>
      <c r="V106" s="85"/>
      <c r="W106" s="86" t="str">
        <f t="shared" si="16"/>
        <v/>
      </c>
      <c r="X106" s="87"/>
      <c r="Y106" s="88"/>
      <c r="Z106" s="89" t="str">
        <f t="shared" si="17"/>
        <v/>
      </c>
      <c r="AA106" s="90"/>
      <c r="AB106" s="91"/>
      <c r="AC106" s="92" t="str">
        <f t="shared" si="14"/>
        <v/>
      </c>
      <c r="AD106" s="93"/>
      <c r="AE106" s="94"/>
      <c r="AF106" s="95" t="str">
        <f t="shared" si="15"/>
        <v/>
      </c>
      <c r="AG106" s="95"/>
      <c r="AH106" s="96"/>
      <c r="AI106" s="97">
        <f>選手申込!I142</f>
        <v>0</v>
      </c>
      <c r="AJ106" s="98" t="str">
        <f t="shared" si="20"/>
        <v/>
      </c>
      <c r="AK106" s="99" t="str">
        <f t="shared" si="20"/>
        <v/>
      </c>
    </row>
    <row r="107" spans="1:37" ht="26.25" customHeight="1" x14ac:dyDescent="0.7">
      <c r="A107" s="60" t="str">
        <f>IF(選手申込!B143="","",選手申込!B143)</f>
        <v/>
      </c>
      <c r="B107" s="60" t="str">
        <f>IF(選手申込!C143="","",選手申込!C143)</f>
        <v/>
      </c>
      <c r="C107" s="60" t="str">
        <f>IF(選手申込!D143="","",選手申込!D143)</f>
        <v/>
      </c>
      <c r="D107" s="60" t="str">
        <f>IF(選手申込!E143="","",選手申込!E143)</f>
        <v/>
      </c>
      <c r="E107" s="60" t="str">
        <f>IF(選手申込!F143="","",選手申込!F143)</f>
        <v/>
      </c>
      <c r="F107" s="60" t="str">
        <f>IF(選手申込!G143="","",選手申込!G143)</f>
        <v/>
      </c>
      <c r="G107" s="60" t="str">
        <f>IF(選手申込!H143="","",選手申込!H143)</f>
        <v/>
      </c>
      <c r="H107" s="60" t="str">
        <f>IF(選手申込!L143="","",選手申込!L143)</f>
        <v/>
      </c>
      <c r="I107" s="60" t="str">
        <f>IF(H107="","",選手申込!$A$26)</f>
        <v/>
      </c>
      <c r="J107" s="60" t="str">
        <f>IF(I107="","",選手申込!$G$26)</f>
        <v/>
      </c>
      <c r="K107" s="60" t="str">
        <f>IF(J107="","",選手申込!$I$26)</f>
        <v/>
      </c>
      <c r="L107" s="60" t="str">
        <f>IF(選手申込!I143="","",選手申込!I143)</f>
        <v/>
      </c>
      <c r="M107" s="60" t="str">
        <f>IF(選手申込!J143="","",選手申込!J143)</f>
        <v/>
      </c>
      <c r="N107" s="60" t="str">
        <f>IF(選手申込!K143="","",選手申込!K143)</f>
        <v/>
      </c>
      <c r="O107" s="60">
        <f t="shared" si="11"/>
        <v>0</v>
      </c>
      <c r="P107" s="61" t="str">
        <f t="shared" si="12"/>
        <v/>
      </c>
      <c r="S107" s="82" t="str">
        <f t="shared" si="19"/>
        <v/>
      </c>
      <c r="T107" s="83" t="str">
        <f t="shared" si="19"/>
        <v/>
      </c>
      <c r="U107" s="84" t="str">
        <f t="shared" si="13"/>
        <v/>
      </c>
      <c r="V107" s="85"/>
      <c r="W107" s="86" t="str">
        <f t="shared" si="16"/>
        <v/>
      </c>
      <c r="X107" s="87"/>
      <c r="Y107" s="88"/>
      <c r="Z107" s="89" t="str">
        <f t="shared" si="17"/>
        <v/>
      </c>
      <c r="AA107" s="90"/>
      <c r="AB107" s="91"/>
      <c r="AC107" s="92" t="str">
        <f t="shared" si="14"/>
        <v/>
      </c>
      <c r="AD107" s="93"/>
      <c r="AE107" s="94"/>
      <c r="AF107" s="95" t="str">
        <f t="shared" si="15"/>
        <v/>
      </c>
      <c r="AG107" s="95"/>
      <c r="AH107" s="96"/>
      <c r="AI107" s="97">
        <f>選手申込!I143</f>
        <v>0</v>
      </c>
      <c r="AJ107" s="98" t="str">
        <f t="shared" si="20"/>
        <v/>
      </c>
      <c r="AK107" s="99" t="str">
        <f t="shared" si="20"/>
        <v/>
      </c>
    </row>
    <row r="108" spans="1:37" ht="26.25" customHeight="1" x14ac:dyDescent="0.7">
      <c r="A108" s="60" t="str">
        <f>IF(選手申込!B144="","",選手申込!B144)</f>
        <v/>
      </c>
      <c r="B108" s="60" t="str">
        <f>IF(選手申込!C144="","",選手申込!C144)</f>
        <v/>
      </c>
      <c r="C108" s="60" t="str">
        <f>IF(選手申込!D144="","",選手申込!D144)</f>
        <v/>
      </c>
      <c r="D108" s="60" t="str">
        <f>IF(選手申込!E144="","",選手申込!E144)</f>
        <v/>
      </c>
      <c r="E108" s="60" t="str">
        <f>IF(選手申込!F144="","",選手申込!F144)</f>
        <v/>
      </c>
      <c r="F108" s="60" t="str">
        <f>IF(選手申込!G144="","",選手申込!G144)</f>
        <v/>
      </c>
      <c r="G108" s="60" t="str">
        <f>IF(選手申込!H144="","",選手申込!H144)</f>
        <v/>
      </c>
      <c r="H108" s="60" t="str">
        <f>IF(選手申込!L144="","",選手申込!L144)</f>
        <v/>
      </c>
      <c r="I108" s="60" t="str">
        <f>IF(H108="","",選手申込!$A$26)</f>
        <v/>
      </c>
      <c r="J108" s="60" t="str">
        <f>IF(I108="","",選手申込!$G$26)</f>
        <v/>
      </c>
      <c r="K108" s="60" t="str">
        <f>IF(J108="","",選手申込!$I$26)</f>
        <v/>
      </c>
      <c r="L108" s="60" t="str">
        <f>IF(選手申込!I144="","",選手申込!I144)</f>
        <v/>
      </c>
      <c r="M108" s="60" t="str">
        <f>IF(選手申込!J144="","",選手申込!J144)</f>
        <v/>
      </c>
      <c r="N108" s="60" t="str">
        <f>IF(選手申込!K144="","",選手申込!K144)</f>
        <v/>
      </c>
      <c r="O108" s="60">
        <f t="shared" si="11"/>
        <v>0</v>
      </c>
      <c r="P108" s="61" t="str">
        <f t="shared" si="12"/>
        <v/>
      </c>
      <c r="S108" s="82" t="str">
        <f t="shared" si="19"/>
        <v/>
      </c>
      <c r="T108" s="83" t="str">
        <f t="shared" si="19"/>
        <v/>
      </c>
      <c r="U108" s="84" t="str">
        <f t="shared" si="13"/>
        <v/>
      </c>
      <c r="V108" s="85"/>
      <c r="W108" s="86" t="str">
        <f t="shared" si="16"/>
        <v/>
      </c>
      <c r="X108" s="87"/>
      <c r="Y108" s="88"/>
      <c r="Z108" s="89" t="str">
        <f t="shared" si="17"/>
        <v/>
      </c>
      <c r="AA108" s="90"/>
      <c r="AB108" s="91"/>
      <c r="AC108" s="92" t="str">
        <f t="shared" si="14"/>
        <v/>
      </c>
      <c r="AD108" s="93"/>
      <c r="AE108" s="94"/>
      <c r="AF108" s="95" t="str">
        <f t="shared" si="15"/>
        <v/>
      </c>
      <c r="AG108" s="95"/>
      <c r="AH108" s="96"/>
      <c r="AI108" s="97">
        <f>選手申込!I144</f>
        <v>0</v>
      </c>
      <c r="AJ108" s="98" t="str">
        <f t="shared" si="20"/>
        <v/>
      </c>
      <c r="AK108" s="99" t="str">
        <f t="shared" si="20"/>
        <v/>
      </c>
    </row>
    <row r="109" spans="1:37" ht="26.25" customHeight="1" x14ac:dyDescent="0.7">
      <c r="A109" s="60" t="str">
        <f>IF(選手申込!B145="","",選手申込!B145)</f>
        <v/>
      </c>
      <c r="B109" s="60" t="str">
        <f>IF(選手申込!C145="","",選手申込!C145)</f>
        <v/>
      </c>
      <c r="C109" s="60" t="str">
        <f>IF(選手申込!D145="","",選手申込!D145)</f>
        <v/>
      </c>
      <c r="D109" s="60" t="str">
        <f>IF(選手申込!E145="","",選手申込!E145)</f>
        <v/>
      </c>
      <c r="E109" s="60" t="str">
        <f>IF(選手申込!F145="","",選手申込!F145)</f>
        <v/>
      </c>
      <c r="F109" s="60" t="str">
        <f>IF(選手申込!G145="","",選手申込!G145)</f>
        <v/>
      </c>
      <c r="G109" s="60" t="str">
        <f>IF(選手申込!H145="","",選手申込!H145)</f>
        <v/>
      </c>
      <c r="H109" s="60" t="str">
        <f>IF(選手申込!L145="","",選手申込!L145)</f>
        <v/>
      </c>
      <c r="I109" s="60" t="str">
        <f>IF(H109="","",選手申込!$A$26)</f>
        <v/>
      </c>
      <c r="J109" s="60" t="str">
        <f>IF(I109="","",選手申込!$G$26)</f>
        <v/>
      </c>
      <c r="K109" s="60" t="str">
        <f>IF(J109="","",選手申込!$I$26)</f>
        <v/>
      </c>
      <c r="L109" s="60" t="str">
        <f>IF(選手申込!I145="","",選手申込!I145)</f>
        <v/>
      </c>
      <c r="M109" s="60" t="str">
        <f>IF(選手申込!J145="","",選手申込!J145)</f>
        <v/>
      </c>
      <c r="N109" s="60" t="str">
        <f>IF(選手申込!K145="","",選手申込!K145)</f>
        <v/>
      </c>
      <c r="O109" s="60">
        <f t="shared" si="11"/>
        <v>0</v>
      </c>
      <c r="P109" s="61" t="str">
        <f t="shared" si="12"/>
        <v/>
      </c>
      <c r="S109" s="82" t="str">
        <f t="shared" si="19"/>
        <v/>
      </c>
      <c r="T109" s="83" t="str">
        <f t="shared" si="19"/>
        <v/>
      </c>
      <c r="U109" s="84" t="str">
        <f t="shared" si="13"/>
        <v/>
      </c>
      <c r="V109" s="85"/>
      <c r="W109" s="86" t="str">
        <f t="shared" si="16"/>
        <v/>
      </c>
      <c r="X109" s="87"/>
      <c r="Y109" s="88"/>
      <c r="Z109" s="89" t="str">
        <f t="shared" si="17"/>
        <v/>
      </c>
      <c r="AA109" s="90"/>
      <c r="AB109" s="91"/>
      <c r="AC109" s="92" t="str">
        <f t="shared" si="14"/>
        <v/>
      </c>
      <c r="AD109" s="93"/>
      <c r="AE109" s="94"/>
      <c r="AF109" s="95" t="str">
        <f t="shared" si="15"/>
        <v/>
      </c>
      <c r="AG109" s="95"/>
      <c r="AH109" s="96"/>
      <c r="AI109" s="97">
        <f>選手申込!I145</f>
        <v>0</v>
      </c>
      <c r="AJ109" s="98" t="str">
        <f t="shared" si="20"/>
        <v/>
      </c>
      <c r="AK109" s="99" t="str">
        <f t="shared" si="20"/>
        <v/>
      </c>
    </row>
    <row r="110" spans="1:37" ht="26.25" customHeight="1" x14ac:dyDescent="0.7">
      <c r="A110" s="60" t="str">
        <f>IF(選手申込!B146="","",選手申込!B146)</f>
        <v/>
      </c>
      <c r="B110" s="60" t="str">
        <f>IF(選手申込!C146="","",選手申込!C146)</f>
        <v/>
      </c>
      <c r="C110" s="60" t="str">
        <f>IF(選手申込!D146="","",選手申込!D146)</f>
        <v/>
      </c>
      <c r="D110" s="60" t="str">
        <f>IF(選手申込!E146="","",選手申込!E146)</f>
        <v/>
      </c>
      <c r="E110" s="60" t="str">
        <f>IF(選手申込!F146="","",選手申込!F146)</f>
        <v/>
      </c>
      <c r="F110" s="60" t="str">
        <f>IF(選手申込!G146="","",選手申込!G146)</f>
        <v/>
      </c>
      <c r="G110" s="60" t="str">
        <f>IF(選手申込!H146="","",選手申込!H146)</f>
        <v/>
      </c>
      <c r="H110" s="60" t="str">
        <f>IF(選手申込!L146="","",選手申込!L146)</f>
        <v/>
      </c>
      <c r="I110" s="60" t="str">
        <f>IF(H110="","",選手申込!$A$26)</f>
        <v/>
      </c>
      <c r="J110" s="60" t="str">
        <f>IF(I110="","",選手申込!$G$26)</f>
        <v/>
      </c>
      <c r="K110" s="60" t="str">
        <f>IF(J110="","",選手申込!$I$26)</f>
        <v/>
      </c>
      <c r="L110" s="60" t="str">
        <f>IF(選手申込!I146="","",選手申込!I146)</f>
        <v/>
      </c>
      <c r="M110" s="60" t="str">
        <f>IF(選手申込!J146="","",選手申込!J146)</f>
        <v/>
      </c>
      <c r="N110" s="60" t="str">
        <f>IF(選手申込!K146="","",選手申込!K146)</f>
        <v/>
      </c>
      <c r="O110" s="60">
        <f t="shared" si="11"/>
        <v>0</v>
      </c>
      <c r="P110" s="61" t="str">
        <f t="shared" si="12"/>
        <v/>
      </c>
      <c r="S110" s="82" t="str">
        <f t="shared" si="19"/>
        <v/>
      </c>
      <c r="T110" s="83" t="str">
        <f t="shared" si="19"/>
        <v/>
      </c>
      <c r="U110" s="84" t="str">
        <f t="shared" si="13"/>
        <v/>
      </c>
      <c r="V110" s="85"/>
      <c r="W110" s="86" t="str">
        <f t="shared" si="16"/>
        <v/>
      </c>
      <c r="X110" s="87"/>
      <c r="Y110" s="88"/>
      <c r="Z110" s="89" t="str">
        <f t="shared" si="17"/>
        <v/>
      </c>
      <c r="AA110" s="90"/>
      <c r="AB110" s="91"/>
      <c r="AC110" s="92" t="str">
        <f t="shared" si="14"/>
        <v/>
      </c>
      <c r="AD110" s="93"/>
      <c r="AE110" s="94"/>
      <c r="AF110" s="95" t="str">
        <f t="shared" si="15"/>
        <v/>
      </c>
      <c r="AG110" s="95"/>
      <c r="AH110" s="96"/>
      <c r="AI110" s="97">
        <f>選手申込!I146</f>
        <v>0</v>
      </c>
      <c r="AJ110" s="98" t="str">
        <f t="shared" si="20"/>
        <v/>
      </c>
      <c r="AK110" s="99" t="str">
        <f t="shared" si="20"/>
        <v/>
      </c>
    </row>
    <row r="111" spans="1:37" ht="26.25" customHeight="1" x14ac:dyDescent="0.7">
      <c r="A111" s="60" t="str">
        <f>IF(選手申込!B147="","",選手申込!B147)</f>
        <v/>
      </c>
      <c r="B111" s="60" t="str">
        <f>IF(選手申込!C147="","",選手申込!C147)</f>
        <v/>
      </c>
      <c r="C111" s="60" t="str">
        <f>IF(選手申込!D147="","",選手申込!D147)</f>
        <v/>
      </c>
      <c r="D111" s="60" t="str">
        <f>IF(選手申込!E147="","",選手申込!E147)</f>
        <v/>
      </c>
      <c r="E111" s="60" t="str">
        <f>IF(選手申込!F147="","",選手申込!F147)</f>
        <v/>
      </c>
      <c r="F111" s="60" t="str">
        <f>IF(選手申込!G147="","",選手申込!G147)</f>
        <v/>
      </c>
      <c r="G111" s="60" t="str">
        <f>IF(選手申込!H147="","",選手申込!H147)</f>
        <v/>
      </c>
      <c r="H111" s="60" t="str">
        <f>IF(選手申込!L147="","",選手申込!L147)</f>
        <v/>
      </c>
      <c r="I111" s="60" t="str">
        <f>IF(H111="","",選手申込!$A$26)</f>
        <v/>
      </c>
      <c r="J111" s="60" t="str">
        <f>IF(I111="","",選手申込!$G$26)</f>
        <v/>
      </c>
      <c r="K111" s="60" t="str">
        <f>IF(J111="","",選手申込!$I$26)</f>
        <v/>
      </c>
      <c r="L111" s="60" t="str">
        <f>IF(選手申込!I147="","",選手申込!I147)</f>
        <v/>
      </c>
      <c r="M111" s="60" t="str">
        <f>IF(選手申込!J147="","",選手申込!J147)</f>
        <v/>
      </c>
      <c r="N111" s="60" t="str">
        <f>IF(選手申込!K147="","",選手申込!K147)</f>
        <v/>
      </c>
      <c r="O111" s="60">
        <f t="shared" si="11"/>
        <v>0</v>
      </c>
      <c r="P111" s="61" t="str">
        <f t="shared" si="12"/>
        <v/>
      </c>
      <c r="S111" s="82" t="str">
        <f t="shared" si="19"/>
        <v/>
      </c>
      <c r="T111" s="83" t="str">
        <f t="shared" si="19"/>
        <v/>
      </c>
      <c r="U111" s="84" t="str">
        <f t="shared" si="13"/>
        <v/>
      </c>
      <c r="V111" s="85"/>
      <c r="W111" s="86" t="str">
        <f t="shared" si="16"/>
        <v/>
      </c>
      <c r="X111" s="87"/>
      <c r="Y111" s="88"/>
      <c r="Z111" s="89" t="str">
        <f t="shared" si="17"/>
        <v/>
      </c>
      <c r="AA111" s="90"/>
      <c r="AB111" s="91"/>
      <c r="AC111" s="92" t="str">
        <f t="shared" si="14"/>
        <v/>
      </c>
      <c r="AD111" s="93"/>
      <c r="AE111" s="94"/>
      <c r="AF111" s="95" t="str">
        <f t="shared" si="15"/>
        <v/>
      </c>
      <c r="AG111" s="95"/>
      <c r="AH111" s="96"/>
      <c r="AI111" s="97">
        <f>選手申込!I147</f>
        <v>0</v>
      </c>
      <c r="AJ111" s="98" t="str">
        <f t="shared" si="20"/>
        <v/>
      </c>
      <c r="AK111" s="99" t="str">
        <f t="shared" si="20"/>
        <v/>
      </c>
    </row>
    <row r="112" spans="1:37" ht="26.25" customHeight="1" x14ac:dyDescent="0.7">
      <c r="A112" s="60" t="str">
        <f>IF(選手申込!B148="","",選手申込!B148)</f>
        <v/>
      </c>
      <c r="B112" s="60" t="str">
        <f>IF(選手申込!C148="","",選手申込!C148)</f>
        <v/>
      </c>
      <c r="C112" s="60" t="str">
        <f>IF(選手申込!D148="","",選手申込!D148)</f>
        <v/>
      </c>
      <c r="D112" s="60" t="str">
        <f>IF(選手申込!E148="","",選手申込!E148)</f>
        <v/>
      </c>
      <c r="E112" s="60" t="str">
        <f>IF(選手申込!F148="","",選手申込!F148)</f>
        <v/>
      </c>
      <c r="F112" s="60" t="str">
        <f>IF(選手申込!G148="","",選手申込!G148)</f>
        <v/>
      </c>
      <c r="G112" s="60" t="str">
        <f>IF(選手申込!H148="","",選手申込!H148)</f>
        <v/>
      </c>
      <c r="H112" s="60" t="str">
        <f>IF(選手申込!L148="","",選手申込!L148)</f>
        <v/>
      </c>
      <c r="I112" s="60" t="str">
        <f>IF(H112="","",選手申込!$A$26)</f>
        <v/>
      </c>
      <c r="J112" s="60" t="str">
        <f>IF(I112="","",選手申込!$G$26)</f>
        <v/>
      </c>
      <c r="K112" s="60" t="str">
        <f>IF(J112="","",選手申込!$I$26)</f>
        <v/>
      </c>
      <c r="L112" s="60" t="str">
        <f>IF(選手申込!I148="","",選手申込!I148)</f>
        <v/>
      </c>
      <c r="M112" s="60" t="str">
        <f>IF(選手申込!J148="","",選手申込!J148)</f>
        <v/>
      </c>
      <c r="N112" s="60" t="str">
        <f>IF(選手申込!K148="","",選手申込!K148)</f>
        <v/>
      </c>
      <c r="O112" s="60">
        <f t="shared" si="11"/>
        <v>0</v>
      </c>
      <c r="P112" s="61" t="str">
        <f t="shared" si="12"/>
        <v/>
      </c>
      <c r="S112" s="82" t="str">
        <f t="shared" si="19"/>
        <v/>
      </c>
      <c r="T112" s="83" t="str">
        <f t="shared" si="19"/>
        <v/>
      </c>
      <c r="U112" s="84" t="str">
        <f t="shared" si="13"/>
        <v/>
      </c>
      <c r="V112" s="85"/>
      <c r="W112" s="86" t="str">
        <f t="shared" si="16"/>
        <v/>
      </c>
      <c r="X112" s="87"/>
      <c r="Y112" s="88"/>
      <c r="Z112" s="89" t="str">
        <f t="shared" si="17"/>
        <v/>
      </c>
      <c r="AA112" s="90"/>
      <c r="AB112" s="91"/>
      <c r="AC112" s="92" t="str">
        <f t="shared" si="14"/>
        <v/>
      </c>
      <c r="AD112" s="93"/>
      <c r="AE112" s="94"/>
      <c r="AF112" s="95" t="str">
        <f t="shared" si="15"/>
        <v/>
      </c>
      <c r="AG112" s="95"/>
      <c r="AH112" s="96"/>
      <c r="AI112" s="97">
        <f>選手申込!I148</f>
        <v>0</v>
      </c>
      <c r="AJ112" s="98" t="str">
        <f t="shared" si="20"/>
        <v/>
      </c>
      <c r="AK112" s="99" t="str">
        <f t="shared" si="20"/>
        <v/>
      </c>
    </row>
    <row r="113" spans="1:37" ht="26.25" customHeight="1" x14ac:dyDescent="0.7">
      <c r="A113" s="60" t="str">
        <f>IF(選手申込!B149="","",選手申込!B149)</f>
        <v/>
      </c>
      <c r="B113" s="60" t="str">
        <f>IF(選手申込!C149="","",選手申込!C149)</f>
        <v/>
      </c>
      <c r="C113" s="60" t="str">
        <f>IF(選手申込!D149="","",選手申込!D149)</f>
        <v/>
      </c>
      <c r="D113" s="60" t="str">
        <f>IF(選手申込!E149="","",選手申込!E149)</f>
        <v/>
      </c>
      <c r="E113" s="60" t="str">
        <f>IF(選手申込!F149="","",選手申込!F149)</f>
        <v/>
      </c>
      <c r="F113" s="60" t="str">
        <f>IF(選手申込!G149="","",選手申込!G149)</f>
        <v/>
      </c>
      <c r="G113" s="60" t="str">
        <f>IF(選手申込!H149="","",選手申込!H149)</f>
        <v/>
      </c>
      <c r="H113" s="60" t="str">
        <f>IF(選手申込!L149="","",選手申込!L149)</f>
        <v/>
      </c>
      <c r="I113" s="60" t="str">
        <f>IF(H113="","",選手申込!$A$26)</f>
        <v/>
      </c>
      <c r="J113" s="60" t="str">
        <f>IF(I113="","",選手申込!$G$26)</f>
        <v/>
      </c>
      <c r="K113" s="60" t="str">
        <f>IF(J113="","",選手申込!$I$26)</f>
        <v/>
      </c>
      <c r="L113" s="60" t="str">
        <f>IF(選手申込!I149="","",選手申込!I149)</f>
        <v/>
      </c>
      <c r="M113" s="60" t="str">
        <f>IF(選手申込!J149="","",選手申込!J149)</f>
        <v/>
      </c>
      <c r="N113" s="60" t="str">
        <f>IF(選手申込!K149="","",選手申込!K149)</f>
        <v/>
      </c>
      <c r="O113" s="60">
        <f t="shared" si="11"/>
        <v>0</v>
      </c>
      <c r="P113" s="61" t="str">
        <f t="shared" si="12"/>
        <v/>
      </c>
      <c r="S113" s="82" t="str">
        <f t="shared" si="19"/>
        <v/>
      </c>
      <c r="T113" s="83" t="str">
        <f t="shared" si="19"/>
        <v/>
      </c>
      <c r="U113" s="84" t="str">
        <f t="shared" si="13"/>
        <v/>
      </c>
      <c r="V113" s="85"/>
      <c r="W113" s="86" t="str">
        <f t="shared" si="16"/>
        <v/>
      </c>
      <c r="X113" s="87"/>
      <c r="Y113" s="88"/>
      <c r="Z113" s="89" t="str">
        <f t="shared" si="17"/>
        <v/>
      </c>
      <c r="AA113" s="90"/>
      <c r="AB113" s="91"/>
      <c r="AC113" s="92" t="str">
        <f t="shared" si="14"/>
        <v/>
      </c>
      <c r="AD113" s="93"/>
      <c r="AE113" s="94"/>
      <c r="AF113" s="95" t="str">
        <f t="shared" si="15"/>
        <v/>
      </c>
      <c r="AG113" s="95"/>
      <c r="AH113" s="96"/>
      <c r="AI113" s="97">
        <f>選手申込!I149</f>
        <v>0</v>
      </c>
      <c r="AJ113" s="98" t="str">
        <f t="shared" si="20"/>
        <v/>
      </c>
      <c r="AK113" s="99" t="str">
        <f t="shared" si="20"/>
        <v/>
      </c>
    </row>
    <row r="114" spans="1:37" ht="26.25" customHeight="1" x14ac:dyDescent="0.7">
      <c r="A114" s="60" t="str">
        <f>IF(選手申込!B150="","",選手申込!B150)</f>
        <v/>
      </c>
      <c r="B114" s="60" t="str">
        <f>IF(選手申込!C150="","",選手申込!C150)</f>
        <v/>
      </c>
      <c r="C114" s="60" t="str">
        <f>IF(選手申込!D150="","",選手申込!D150)</f>
        <v/>
      </c>
      <c r="D114" s="60" t="str">
        <f>IF(選手申込!E150="","",選手申込!E150)</f>
        <v/>
      </c>
      <c r="E114" s="60" t="str">
        <f>IF(選手申込!F150="","",選手申込!F150)</f>
        <v/>
      </c>
      <c r="F114" s="60" t="str">
        <f>IF(選手申込!G150="","",選手申込!G150)</f>
        <v/>
      </c>
      <c r="G114" s="60" t="str">
        <f>IF(選手申込!H150="","",選手申込!H150)</f>
        <v/>
      </c>
      <c r="H114" s="60" t="str">
        <f>IF(選手申込!L150="","",選手申込!L150)</f>
        <v/>
      </c>
      <c r="I114" s="60" t="str">
        <f>IF(H114="","",選手申込!$A$26)</f>
        <v/>
      </c>
      <c r="J114" s="60" t="str">
        <f>IF(I114="","",選手申込!$G$26)</f>
        <v/>
      </c>
      <c r="K114" s="60" t="str">
        <f>IF(J114="","",選手申込!$I$26)</f>
        <v/>
      </c>
      <c r="L114" s="60" t="str">
        <f>IF(選手申込!I150="","",選手申込!I150)</f>
        <v/>
      </c>
      <c r="M114" s="60" t="str">
        <f>IF(選手申込!J150="","",選手申込!J150)</f>
        <v/>
      </c>
      <c r="N114" s="60" t="str">
        <f>IF(選手申込!K150="","",選手申込!K150)</f>
        <v/>
      </c>
      <c r="O114" s="60">
        <f t="shared" si="11"/>
        <v>0</v>
      </c>
      <c r="P114" s="61" t="str">
        <f t="shared" si="12"/>
        <v/>
      </c>
      <c r="S114" s="82" t="str">
        <f t="shared" si="19"/>
        <v/>
      </c>
      <c r="T114" s="83" t="str">
        <f t="shared" si="19"/>
        <v/>
      </c>
      <c r="U114" s="84" t="str">
        <f t="shared" si="13"/>
        <v/>
      </c>
      <c r="V114" s="85"/>
      <c r="W114" s="86" t="str">
        <f t="shared" si="16"/>
        <v/>
      </c>
      <c r="X114" s="87"/>
      <c r="Y114" s="88"/>
      <c r="Z114" s="89" t="str">
        <f t="shared" si="17"/>
        <v/>
      </c>
      <c r="AA114" s="90"/>
      <c r="AB114" s="91"/>
      <c r="AC114" s="92" t="str">
        <f t="shared" si="14"/>
        <v/>
      </c>
      <c r="AD114" s="93"/>
      <c r="AE114" s="94"/>
      <c r="AF114" s="95" t="str">
        <f t="shared" si="15"/>
        <v/>
      </c>
      <c r="AG114" s="95"/>
      <c r="AH114" s="96"/>
      <c r="AI114" s="97">
        <f>選手申込!I150</f>
        <v>0</v>
      </c>
      <c r="AJ114" s="98" t="str">
        <f t="shared" si="20"/>
        <v/>
      </c>
      <c r="AK114" s="99" t="str">
        <f t="shared" si="20"/>
        <v/>
      </c>
    </row>
    <row r="115" spans="1:37" ht="26.25" customHeight="1" x14ac:dyDescent="0.7">
      <c r="A115" s="60" t="str">
        <f>IF(選手申込!B151="","",選手申込!B151)</f>
        <v/>
      </c>
      <c r="B115" s="60" t="str">
        <f>IF(選手申込!C151="","",選手申込!C151)</f>
        <v/>
      </c>
      <c r="C115" s="60" t="str">
        <f>IF(選手申込!D151="","",選手申込!D151)</f>
        <v/>
      </c>
      <c r="D115" s="60" t="str">
        <f>IF(選手申込!E151="","",選手申込!E151)</f>
        <v/>
      </c>
      <c r="E115" s="60" t="str">
        <f>IF(選手申込!F151="","",選手申込!F151)</f>
        <v/>
      </c>
      <c r="F115" s="60" t="str">
        <f>IF(選手申込!G151="","",選手申込!G151)</f>
        <v/>
      </c>
      <c r="G115" s="60" t="str">
        <f>IF(選手申込!H151="","",選手申込!H151)</f>
        <v/>
      </c>
      <c r="H115" s="60" t="str">
        <f>IF(選手申込!L151="","",選手申込!L151)</f>
        <v/>
      </c>
      <c r="I115" s="60" t="str">
        <f>IF(H115="","",選手申込!$A$26)</f>
        <v/>
      </c>
      <c r="J115" s="60" t="str">
        <f>IF(I115="","",選手申込!$G$26)</f>
        <v/>
      </c>
      <c r="K115" s="60" t="str">
        <f>IF(J115="","",選手申込!$I$26)</f>
        <v/>
      </c>
      <c r="L115" s="60" t="str">
        <f>IF(選手申込!I151="","",選手申込!I151)</f>
        <v/>
      </c>
      <c r="M115" s="60" t="str">
        <f>IF(選手申込!J151="","",選手申込!J151)</f>
        <v/>
      </c>
      <c r="N115" s="60" t="str">
        <f>IF(選手申込!K151="","",選手申込!K151)</f>
        <v/>
      </c>
      <c r="O115" s="60">
        <f t="shared" si="11"/>
        <v>0</v>
      </c>
      <c r="P115" s="61" t="str">
        <f t="shared" si="12"/>
        <v/>
      </c>
      <c r="S115" s="82" t="str">
        <f t="shared" si="19"/>
        <v/>
      </c>
      <c r="T115" s="83" t="str">
        <f t="shared" si="19"/>
        <v/>
      </c>
      <c r="U115" s="84" t="str">
        <f t="shared" si="13"/>
        <v/>
      </c>
      <c r="V115" s="85"/>
      <c r="W115" s="86" t="str">
        <f t="shared" si="16"/>
        <v/>
      </c>
      <c r="X115" s="87"/>
      <c r="Y115" s="88"/>
      <c r="Z115" s="89" t="str">
        <f t="shared" si="17"/>
        <v/>
      </c>
      <c r="AA115" s="90"/>
      <c r="AB115" s="91"/>
      <c r="AC115" s="92" t="str">
        <f t="shared" si="14"/>
        <v/>
      </c>
      <c r="AD115" s="93"/>
      <c r="AE115" s="94"/>
      <c r="AF115" s="95" t="str">
        <f t="shared" si="15"/>
        <v/>
      </c>
      <c r="AG115" s="95"/>
      <c r="AH115" s="96"/>
      <c r="AI115" s="97">
        <f>選手申込!I151</f>
        <v>0</v>
      </c>
      <c r="AJ115" s="98" t="str">
        <f t="shared" si="20"/>
        <v/>
      </c>
      <c r="AK115" s="99" t="str">
        <f t="shared" si="20"/>
        <v/>
      </c>
    </row>
    <row r="116" spans="1:37" ht="26.25" customHeight="1" x14ac:dyDescent="0.7">
      <c r="A116" s="60" t="str">
        <f>IF(選手申込!B152="","",選手申込!B152)</f>
        <v/>
      </c>
      <c r="B116" s="60" t="str">
        <f>IF(選手申込!C152="","",選手申込!C152)</f>
        <v/>
      </c>
      <c r="C116" s="60" t="str">
        <f>IF(選手申込!D152="","",選手申込!D152)</f>
        <v/>
      </c>
      <c r="D116" s="60" t="str">
        <f>IF(選手申込!E152="","",選手申込!E152)</f>
        <v/>
      </c>
      <c r="E116" s="60" t="str">
        <f>IF(選手申込!F152="","",選手申込!F152)</f>
        <v/>
      </c>
      <c r="F116" s="60" t="str">
        <f>IF(選手申込!G152="","",選手申込!G152)</f>
        <v/>
      </c>
      <c r="G116" s="60" t="str">
        <f>IF(選手申込!H152="","",選手申込!H152)</f>
        <v/>
      </c>
      <c r="H116" s="60" t="str">
        <f>IF(選手申込!L152="","",選手申込!L152)</f>
        <v/>
      </c>
      <c r="I116" s="60" t="str">
        <f>IF(H116="","",選手申込!$A$26)</f>
        <v/>
      </c>
      <c r="J116" s="60" t="str">
        <f>IF(I116="","",選手申込!$G$26)</f>
        <v/>
      </c>
      <c r="K116" s="60" t="str">
        <f>IF(J116="","",選手申込!$I$26)</f>
        <v/>
      </c>
      <c r="L116" s="60" t="str">
        <f>IF(選手申込!I152="","",選手申込!I152)</f>
        <v/>
      </c>
      <c r="M116" s="60" t="str">
        <f>IF(選手申込!J152="","",選手申込!J152)</f>
        <v/>
      </c>
      <c r="N116" s="60" t="str">
        <f>IF(選手申込!K152="","",選手申込!K152)</f>
        <v/>
      </c>
      <c r="O116" s="60">
        <f t="shared" si="11"/>
        <v>0</v>
      </c>
      <c r="P116" s="61" t="str">
        <f t="shared" si="12"/>
        <v/>
      </c>
      <c r="S116" s="82" t="str">
        <f t="shared" si="19"/>
        <v/>
      </c>
      <c r="T116" s="83" t="str">
        <f t="shared" si="19"/>
        <v/>
      </c>
      <c r="U116" s="84" t="str">
        <f t="shared" si="13"/>
        <v/>
      </c>
      <c r="V116" s="85"/>
      <c r="W116" s="86" t="str">
        <f t="shared" si="16"/>
        <v/>
      </c>
      <c r="X116" s="87"/>
      <c r="Y116" s="88"/>
      <c r="Z116" s="89" t="str">
        <f t="shared" si="17"/>
        <v/>
      </c>
      <c r="AA116" s="90"/>
      <c r="AB116" s="91"/>
      <c r="AC116" s="92" t="str">
        <f t="shared" si="14"/>
        <v/>
      </c>
      <c r="AD116" s="93"/>
      <c r="AE116" s="94"/>
      <c r="AF116" s="95" t="str">
        <f t="shared" si="15"/>
        <v/>
      </c>
      <c r="AG116" s="95"/>
      <c r="AH116" s="96"/>
      <c r="AI116" s="97">
        <f>選手申込!I152</f>
        <v>0</v>
      </c>
      <c r="AJ116" s="98" t="str">
        <f t="shared" si="20"/>
        <v/>
      </c>
      <c r="AK116" s="99" t="str">
        <f t="shared" si="20"/>
        <v/>
      </c>
    </row>
    <row r="117" spans="1:37" ht="26.25" customHeight="1" x14ac:dyDescent="0.7">
      <c r="A117" s="60" t="str">
        <f>IF(選手申込!B153="","",選手申込!B153)</f>
        <v/>
      </c>
      <c r="B117" s="60" t="str">
        <f>IF(選手申込!C153="","",選手申込!C153)</f>
        <v/>
      </c>
      <c r="C117" s="60" t="str">
        <f>IF(選手申込!D153="","",選手申込!D153)</f>
        <v/>
      </c>
      <c r="D117" s="60" t="str">
        <f>IF(選手申込!E153="","",選手申込!E153)</f>
        <v/>
      </c>
      <c r="E117" s="60" t="str">
        <f>IF(選手申込!F153="","",選手申込!F153)</f>
        <v/>
      </c>
      <c r="F117" s="60" t="str">
        <f>IF(選手申込!G153="","",選手申込!G153)</f>
        <v/>
      </c>
      <c r="G117" s="60" t="str">
        <f>IF(選手申込!H153="","",選手申込!H153)</f>
        <v/>
      </c>
      <c r="H117" s="60" t="str">
        <f>IF(選手申込!L153="","",選手申込!L153)</f>
        <v/>
      </c>
      <c r="I117" s="60" t="str">
        <f>IF(H117="","",選手申込!$A$26)</f>
        <v/>
      </c>
      <c r="J117" s="60" t="str">
        <f>IF(I117="","",選手申込!$G$26)</f>
        <v/>
      </c>
      <c r="K117" s="60" t="str">
        <f>IF(J117="","",選手申込!$I$26)</f>
        <v/>
      </c>
      <c r="L117" s="60" t="str">
        <f>IF(選手申込!I153="","",選手申込!I153)</f>
        <v/>
      </c>
      <c r="M117" s="60" t="str">
        <f>IF(選手申込!J153="","",選手申込!J153)</f>
        <v/>
      </c>
      <c r="N117" s="60" t="str">
        <f>IF(選手申込!K153="","",選手申込!K153)</f>
        <v/>
      </c>
      <c r="O117" s="60">
        <f t="shared" si="11"/>
        <v>0</v>
      </c>
      <c r="P117" s="61" t="str">
        <f t="shared" si="12"/>
        <v/>
      </c>
      <c r="S117" s="82" t="str">
        <f t="shared" si="19"/>
        <v/>
      </c>
      <c r="T117" s="83" t="str">
        <f t="shared" si="19"/>
        <v/>
      </c>
      <c r="U117" s="84" t="str">
        <f t="shared" si="13"/>
        <v/>
      </c>
      <c r="V117" s="85"/>
      <c r="W117" s="86" t="str">
        <f t="shared" si="16"/>
        <v/>
      </c>
      <c r="X117" s="87"/>
      <c r="Y117" s="88"/>
      <c r="Z117" s="89" t="str">
        <f t="shared" si="17"/>
        <v/>
      </c>
      <c r="AA117" s="90"/>
      <c r="AB117" s="91"/>
      <c r="AC117" s="92" t="str">
        <f t="shared" si="14"/>
        <v/>
      </c>
      <c r="AD117" s="93"/>
      <c r="AE117" s="94"/>
      <c r="AF117" s="95" t="str">
        <f t="shared" si="15"/>
        <v/>
      </c>
      <c r="AG117" s="95"/>
      <c r="AH117" s="96"/>
      <c r="AI117" s="97">
        <f>選手申込!I153</f>
        <v>0</v>
      </c>
      <c r="AJ117" s="98" t="str">
        <f t="shared" si="20"/>
        <v/>
      </c>
      <c r="AK117" s="99" t="str">
        <f t="shared" si="20"/>
        <v/>
      </c>
    </row>
    <row r="118" spans="1:37" ht="26.25" customHeight="1" x14ac:dyDescent="0.7">
      <c r="A118" s="60" t="str">
        <f>IF(選手申込!B154="","",選手申込!B154)</f>
        <v/>
      </c>
      <c r="B118" s="60" t="str">
        <f>IF(選手申込!C154="","",選手申込!C154)</f>
        <v/>
      </c>
      <c r="C118" s="60" t="str">
        <f>IF(選手申込!D154="","",選手申込!D154)</f>
        <v/>
      </c>
      <c r="D118" s="60" t="str">
        <f>IF(選手申込!E154="","",選手申込!E154)</f>
        <v/>
      </c>
      <c r="E118" s="60" t="str">
        <f>IF(選手申込!F154="","",選手申込!F154)</f>
        <v/>
      </c>
      <c r="F118" s="60" t="str">
        <f>IF(選手申込!G154="","",選手申込!G154)</f>
        <v/>
      </c>
      <c r="G118" s="60" t="str">
        <f>IF(選手申込!H154="","",選手申込!H154)</f>
        <v/>
      </c>
      <c r="H118" s="60" t="str">
        <f>IF(選手申込!L154="","",選手申込!L154)</f>
        <v/>
      </c>
      <c r="I118" s="60" t="str">
        <f>IF(H118="","",選手申込!$A$26)</f>
        <v/>
      </c>
      <c r="J118" s="60" t="str">
        <f>IF(I118="","",選手申込!$G$26)</f>
        <v/>
      </c>
      <c r="K118" s="60" t="str">
        <f>IF(J118="","",選手申込!$I$26)</f>
        <v/>
      </c>
      <c r="L118" s="60" t="str">
        <f>IF(選手申込!I154="","",選手申込!I154)</f>
        <v/>
      </c>
      <c r="M118" s="60" t="str">
        <f>IF(選手申込!J154="","",選手申込!J154)</f>
        <v/>
      </c>
      <c r="N118" s="60" t="str">
        <f>IF(選手申込!K154="","",選手申込!K154)</f>
        <v/>
      </c>
      <c r="O118" s="60">
        <f t="shared" si="11"/>
        <v>0</v>
      </c>
      <c r="P118" s="61" t="str">
        <f t="shared" si="12"/>
        <v/>
      </c>
      <c r="S118" s="82" t="str">
        <f t="shared" si="19"/>
        <v/>
      </c>
      <c r="T118" s="83" t="str">
        <f t="shared" si="19"/>
        <v/>
      </c>
      <c r="U118" s="84" t="str">
        <f t="shared" si="13"/>
        <v/>
      </c>
      <c r="V118" s="85"/>
      <c r="W118" s="86" t="str">
        <f t="shared" si="16"/>
        <v/>
      </c>
      <c r="X118" s="87"/>
      <c r="Y118" s="88"/>
      <c r="Z118" s="89" t="str">
        <f t="shared" si="17"/>
        <v/>
      </c>
      <c r="AA118" s="90"/>
      <c r="AB118" s="91"/>
      <c r="AC118" s="92" t="str">
        <f t="shared" si="14"/>
        <v/>
      </c>
      <c r="AD118" s="93"/>
      <c r="AE118" s="94"/>
      <c r="AF118" s="95" t="str">
        <f t="shared" si="15"/>
        <v/>
      </c>
      <c r="AG118" s="95"/>
      <c r="AH118" s="96"/>
      <c r="AI118" s="97">
        <f>選手申込!I154</f>
        <v>0</v>
      </c>
      <c r="AJ118" s="98" t="str">
        <f t="shared" si="20"/>
        <v/>
      </c>
      <c r="AK118" s="99" t="str">
        <f t="shared" si="20"/>
        <v/>
      </c>
    </row>
    <row r="119" spans="1:37" ht="26.25" customHeight="1" x14ac:dyDescent="0.7">
      <c r="A119" s="60" t="str">
        <f>IF(選手申込!B155="","",選手申込!B155)</f>
        <v/>
      </c>
      <c r="B119" s="60" t="str">
        <f>IF(選手申込!C155="","",選手申込!C155)</f>
        <v/>
      </c>
      <c r="C119" s="60" t="str">
        <f>IF(選手申込!D155="","",選手申込!D155)</f>
        <v/>
      </c>
      <c r="D119" s="60" t="str">
        <f>IF(選手申込!E155="","",選手申込!E155)</f>
        <v/>
      </c>
      <c r="E119" s="60" t="str">
        <f>IF(選手申込!F155="","",選手申込!F155)</f>
        <v/>
      </c>
      <c r="F119" s="60" t="str">
        <f>IF(選手申込!G155="","",選手申込!G155)</f>
        <v/>
      </c>
      <c r="G119" s="60" t="str">
        <f>IF(選手申込!H155="","",選手申込!H155)</f>
        <v/>
      </c>
      <c r="H119" s="60" t="str">
        <f>IF(選手申込!L155="","",選手申込!L155)</f>
        <v/>
      </c>
      <c r="I119" s="60" t="str">
        <f>IF(H119="","",選手申込!$A$26)</f>
        <v/>
      </c>
      <c r="J119" s="60" t="str">
        <f>IF(I119="","",選手申込!$G$26)</f>
        <v/>
      </c>
      <c r="K119" s="60" t="str">
        <f>IF(J119="","",選手申込!$I$26)</f>
        <v/>
      </c>
      <c r="L119" s="60" t="str">
        <f>IF(選手申込!I155="","",選手申込!I155)</f>
        <v/>
      </c>
      <c r="M119" s="60" t="str">
        <f>IF(選手申込!J155="","",選手申込!J155)</f>
        <v/>
      </c>
      <c r="N119" s="60" t="str">
        <f>IF(選手申込!K155="","",選手申込!K155)</f>
        <v/>
      </c>
      <c r="O119" s="60">
        <f t="shared" si="11"/>
        <v>0</v>
      </c>
      <c r="P119" s="61" t="str">
        <f t="shared" si="12"/>
        <v/>
      </c>
      <c r="S119" s="82" t="str">
        <f t="shared" si="19"/>
        <v/>
      </c>
      <c r="T119" s="83" t="str">
        <f t="shared" si="19"/>
        <v/>
      </c>
      <c r="U119" s="84" t="str">
        <f t="shared" si="13"/>
        <v/>
      </c>
      <c r="V119" s="85"/>
      <c r="W119" s="86" t="str">
        <f t="shared" si="16"/>
        <v/>
      </c>
      <c r="X119" s="87"/>
      <c r="Y119" s="88"/>
      <c r="Z119" s="89" t="str">
        <f t="shared" si="17"/>
        <v/>
      </c>
      <c r="AA119" s="90"/>
      <c r="AB119" s="91"/>
      <c r="AC119" s="92" t="str">
        <f t="shared" si="14"/>
        <v/>
      </c>
      <c r="AD119" s="93"/>
      <c r="AE119" s="94"/>
      <c r="AF119" s="95" t="str">
        <f t="shared" si="15"/>
        <v/>
      </c>
      <c r="AG119" s="95"/>
      <c r="AH119" s="96"/>
      <c r="AI119" s="97">
        <f>選手申込!I155</f>
        <v>0</v>
      </c>
      <c r="AJ119" s="98" t="str">
        <f t="shared" si="20"/>
        <v/>
      </c>
      <c r="AK119" s="99" t="str">
        <f t="shared" si="20"/>
        <v/>
      </c>
    </row>
    <row r="120" spans="1:37" ht="26.25" customHeight="1" x14ac:dyDescent="0.7">
      <c r="A120" s="60" t="str">
        <f>IF(選手申込!B156="","",選手申込!B156)</f>
        <v/>
      </c>
      <c r="B120" s="60" t="str">
        <f>IF(選手申込!C156="","",選手申込!C156)</f>
        <v/>
      </c>
      <c r="C120" s="60" t="str">
        <f>IF(選手申込!D156="","",選手申込!D156)</f>
        <v/>
      </c>
      <c r="D120" s="60" t="str">
        <f>IF(選手申込!E156="","",選手申込!E156)</f>
        <v/>
      </c>
      <c r="E120" s="60" t="str">
        <f>IF(選手申込!F156="","",選手申込!F156)</f>
        <v/>
      </c>
      <c r="F120" s="60" t="str">
        <f>IF(選手申込!G156="","",選手申込!G156)</f>
        <v/>
      </c>
      <c r="G120" s="60" t="str">
        <f>IF(選手申込!H156="","",選手申込!H156)</f>
        <v/>
      </c>
      <c r="H120" s="60" t="str">
        <f>IF(選手申込!L156="","",選手申込!L156)</f>
        <v/>
      </c>
      <c r="I120" s="60" t="str">
        <f>IF(H120="","",選手申込!$A$26)</f>
        <v/>
      </c>
      <c r="J120" s="60" t="str">
        <f>IF(I120="","",選手申込!$G$26)</f>
        <v/>
      </c>
      <c r="K120" s="60" t="str">
        <f>IF(J120="","",選手申込!$I$26)</f>
        <v/>
      </c>
      <c r="L120" s="60" t="str">
        <f>IF(選手申込!I156="","",選手申込!I156)</f>
        <v/>
      </c>
      <c r="M120" s="60" t="str">
        <f>IF(選手申込!J156="","",選手申込!J156)</f>
        <v/>
      </c>
      <c r="N120" s="60" t="str">
        <f>IF(選手申込!K156="","",選手申込!K156)</f>
        <v/>
      </c>
      <c r="O120" s="60">
        <f t="shared" si="11"/>
        <v>0</v>
      </c>
      <c r="P120" s="61" t="str">
        <f t="shared" si="12"/>
        <v/>
      </c>
      <c r="S120" s="82" t="str">
        <f t="shared" si="19"/>
        <v/>
      </c>
      <c r="T120" s="83" t="str">
        <f t="shared" si="19"/>
        <v/>
      </c>
      <c r="U120" s="84" t="str">
        <f t="shared" si="13"/>
        <v/>
      </c>
      <c r="V120" s="85"/>
      <c r="W120" s="86" t="str">
        <f t="shared" si="16"/>
        <v/>
      </c>
      <c r="X120" s="87"/>
      <c r="Y120" s="88"/>
      <c r="Z120" s="89" t="str">
        <f t="shared" si="17"/>
        <v/>
      </c>
      <c r="AA120" s="90"/>
      <c r="AB120" s="91"/>
      <c r="AC120" s="92" t="str">
        <f t="shared" si="14"/>
        <v/>
      </c>
      <c r="AD120" s="93"/>
      <c r="AE120" s="94"/>
      <c r="AF120" s="95" t="str">
        <f t="shared" si="15"/>
        <v/>
      </c>
      <c r="AG120" s="95"/>
      <c r="AH120" s="96"/>
      <c r="AI120" s="97">
        <f>選手申込!I156</f>
        <v>0</v>
      </c>
      <c r="AJ120" s="98" t="str">
        <f t="shared" si="20"/>
        <v/>
      </c>
      <c r="AK120" s="99" t="str">
        <f t="shared" si="20"/>
        <v/>
      </c>
    </row>
    <row r="121" spans="1:37" ht="26.25" customHeight="1" x14ac:dyDescent="0.7">
      <c r="A121" s="60" t="str">
        <f>IF(選手申込!B157="","",選手申込!B157)</f>
        <v/>
      </c>
      <c r="B121" s="60" t="str">
        <f>IF(選手申込!C157="","",選手申込!C157)</f>
        <v/>
      </c>
      <c r="C121" s="60" t="str">
        <f>IF(選手申込!D157="","",選手申込!D157)</f>
        <v/>
      </c>
      <c r="D121" s="60" t="str">
        <f>IF(選手申込!E157="","",選手申込!E157)</f>
        <v/>
      </c>
      <c r="E121" s="60" t="str">
        <f>IF(選手申込!F157="","",選手申込!F157)</f>
        <v/>
      </c>
      <c r="F121" s="60" t="str">
        <f>IF(選手申込!G157="","",選手申込!G157)</f>
        <v/>
      </c>
      <c r="G121" s="60" t="str">
        <f>IF(選手申込!H157="","",選手申込!H157)</f>
        <v/>
      </c>
      <c r="H121" s="60" t="str">
        <f>IF(選手申込!L157="","",選手申込!L157)</f>
        <v/>
      </c>
      <c r="I121" s="60" t="str">
        <f>IF(H121="","",選手申込!$A$26)</f>
        <v/>
      </c>
      <c r="J121" s="60" t="str">
        <f>IF(I121="","",選手申込!$G$26)</f>
        <v/>
      </c>
      <c r="K121" s="60" t="str">
        <f>IF(J121="","",選手申込!$I$26)</f>
        <v/>
      </c>
      <c r="L121" s="60" t="str">
        <f>IF(選手申込!I157="","",選手申込!I157)</f>
        <v/>
      </c>
      <c r="M121" s="60" t="str">
        <f>IF(選手申込!J157="","",選手申込!J157)</f>
        <v/>
      </c>
      <c r="N121" s="60" t="str">
        <f>IF(選手申込!K157="","",選手申込!K157)</f>
        <v/>
      </c>
      <c r="O121" s="60">
        <f t="shared" si="11"/>
        <v>0</v>
      </c>
      <c r="P121" s="61" t="str">
        <f t="shared" si="12"/>
        <v/>
      </c>
      <c r="S121" s="82" t="str">
        <f t="shared" si="19"/>
        <v/>
      </c>
      <c r="T121" s="83" t="str">
        <f t="shared" si="19"/>
        <v/>
      </c>
      <c r="U121" s="84" t="str">
        <f t="shared" si="13"/>
        <v/>
      </c>
      <c r="V121" s="85"/>
      <c r="W121" s="86" t="str">
        <f t="shared" si="16"/>
        <v/>
      </c>
      <c r="X121" s="87"/>
      <c r="Y121" s="88"/>
      <c r="Z121" s="89" t="str">
        <f t="shared" si="17"/>
        <v/>
      </c>
      <c r="AA121" s="90"/>
      <c r="AB121" s="91"/>
      <c r="AC121" s="92" t="str">
        <f t="shared" si="14"/>
        <v/>
      </c>
      <c r="AD121" s="93"/>
      <c r="AE121" s="94"/>
      <c r="AF121" s="95" t="str">
        <f t="shared" si="15"/>
        <v/>
      </c>
      <c r="AG121" s="95"/>
      <c r="AH121" s="96"/>
      <c r="AI121" s="97">
        <f>選手申込!I157</f>
        <v>0</v>
      </c>
      <c r="AJ121" s="98" t="str">
        <f t="shared" si="20"/>
        <v/>
      </c>
      <c r="AK121" s="99" t="str">
        <f t="shared" si="20"/>
        <v/>
      </c>
    </row>
    <row r="122" spans="1:37" ht="26.25" customHeight="1" x14ac:dyDescent="0.7">
      <c r="A122" s="60" t="str">
        <f>IF(選手申込!B158="","",選手申込!B158)</f>
        <v/>
      </c>
      <c r="B122" s="60" t="str">
        <f>IF(選手申込!C158="","",選手申込!C158)</f>
        <v/>
      </c>
      <c r="C122" s="60" t="str">
        <f>IF(選手申込!D158="","",選手申込!D158)</f>
        <v/>
      </c>
      <c r="D122" s="60" t="str">
        <f>IF(選手申込!E158="","",選手申込!E158)</f>
        <v/>
      </c>
      <c r="E122" s="60" t="str">
        <f>IF(選手申込!F158="","",選手申込!F158)</f>
        <v/>
      </c>
      <c r="F122" s="60" t="str">
        <f>IF(選手申込!G158="","",選手申込!G158)</f>
        <v/>
      </c>
      <c r="G122" s="60" t="str">
        <f>IF(選手申込!H158="","",選手申込!H158)</f>
        <v/>
      </c>
      <c r="H122" s="60" t="str">
        <f>IF(選手申込!L158="","",選手申込!L158)</f>
        <v/>
      </c>
      <c r="I122" s="60" t="str">
        <f>IF(H122="","",選手申込!$A$26)</f>
        <v/>
      </c>
      <c r="J122" s="60" t="str">
        <f>IF(I122="","",選手申込!$G$26)</f>
        <v/>
      </c>
      <c r="K122" s="60" t="str">
        <f>IF(J122="","",選手申込!$I$26)</f>
        <v/>
      </c>
      <c r="L122" s="60" t="str">
        <f>IF(選手申込!I158="","",選手申込!I158)</f>
        <v/>
      </c>
      <c r="M122" s="60" t="str">
        <f>IF(選手申込!J158="","",選手申込!J158)</f>
        <v/>
      </c>
      <c r="N122" s="60" t="str">
        <f>IF(選手申込!K158="","",選手申込!K158)</f>
        <v/>
      </c>
      <c r="O122" s="60">
        <f t="shared" si="11"/>
        <v>0</v>
      </c>
      <c r="P122" s="61" t="str">
        <f t="shared" si="12"/>
        <v/>
      </c>
      <c r="S122" s="82" t="str">
        <f t="shared" si="19"/>
        <v/>
      </c>
      <c r="T122" s="83" t="str">
        <f t="shared" si="19"/>
        <v/>
      </c>
      <c r="U122" s="84" t="str">
        <f t="shared" si="13"/>
        <v/>
      </c>
      <c r="V122" s="85"/>
      <c r="W122" s="86" t="str">
        <f t="shared" si="16"/>
        <v/>
      </c>
      <c r="X122" s="87"/>
      <c r="Y122" s="88"/>
      <c r="Z122" s="89" t="str">
        <f t="shared" si="17"/>
        <v/>
      </c>
      <c r="AA122" s="90"/>
      <c r="AB122" s="91"/>
      <c r="AC122" s="92" t="str">
        <f t="shared" si="14"/>
        <v/>
      </c>
      <c r="AD122" s="93"/>
      <c r="AE122" s="94"/>
      <c r="AF122" s="95" t="str">
        <f t="shared" si="15"/>
        <v/>
      </c>
      <c r="AG122" s="95"/>
      <c r="AH122" s="96"/>
      <c r="AI122" s="97">
        <f>選手申込!I158</f>
        <v>0</v>
      </c>
      <c r="AJ122" s="98" t="str">
        <f t="shared" si="20"/>
        <v/>
      </c>
      <c r="AK122" s="99" t="str">
        <f t="shared" si="20"/>
        <v/>
      </c>
    </row>
    <row r="123" spans="1:37" ht="26.25" customHeight="1" x14ac:dyDescent="0.7">
      <c r="A123" s="60" t="str">
        <f>IF(選手申込!B159="","",選手申込!B159)</f>
        <v/>
      </c>
      <c r="B123" s="60" t="str">
        <f>IF(選手申込!C159="","",選手申込!C159)</f>
        <v/>
      </c>
      <c r="C123" s="60" t="str">
        <f>IF(選手申込!D159="","",選手申込!D159)</f>
        <v/>
      </c>
      <c r="D123" s="60" t="str">
        <f>IF(選手申込!E159="","",選手申込!E159)</f>
        <v/>
      </c>
      <c r="E123" s="60" t="str">
        <f>IF(選手申込!F159="","",選手申込!F159)</f>
        <v/>
      </c>
      <c r="F123" s="60" t="str">
        <f>IF(選手申込!G159="","",選手申込!G159)</f>
        <v/>
      </c>
      <c r="G123" s="60" t="str">
        <f>IF(選手申込!H159="","",選手申込!H159)</f>
        <v/>
      </c>
      <c r="H123" s="60" t="str">
        <f>IF(選手申込!L159="","",選手申込!L159)</f>
        <v/>
      </c>
      <c r="I123" s="60" t="str">
        <f>IF(H123="","",選手申込!$A$26)</f>
        <v/>
      </c>
      <c r="J123" s="60" t="str">
        <f>IF(I123="","",選手申込!$G$26)</f>
        <v/>
      </c>
      <c r="K123" s="60" t="str">
        <f>IF(J123="","",選手申込!$I$26)</f>
        <v/>
      </c>
      <c r="L123" s="60" t="str">
        <f>IF(選手申込!I159="","",選手申込!I159)</f>
        <v/>
      </c>
      <c r="M123" s="60" t="str">
        <f>IF(選手申込!J159="","",選手申込!J159)</f>
        <v/>
      </c>
      <c r="N123" s="60" t="str">
        <f>IF(選手申込!K159="","",選手申込!K159)</f>
        <v/>
      </c>
      <c r="O123" s="60">
        <f t="shared" si="11"/>
        <v>0</v>
      </c>
      <c r="P123" s="61" t="str">
        <f t="shared" si="12"/>
        <v/>
      </c>
      <c r="S123" s="82" t="str">
        <f t="shared" si="19"/>
        <v/>
      </c>
      <c r="T123" s="83" t="str">
        <f t="shared" si="19"/>
        <v/>
      </c>
      <c r="U123" s="84" t="str">
        <f t="shared" si="13"/>
        <v/>
      </c>
      <c r="V123" s="85"/>
      <c r="W123" s="86" t="str">
        <f t="shared" si="16"/>
        <v/>
      </c>
      <c r="X123" s="87"/>
      <c r="Y123" s="88"/>
      <c r="Z123" s="89" t="str">
        <f t="shared" si="17"/>
        <v/>
      </c>
      <c r="AA123" s="90"/>
      <c r="AB123" s="91"/>
      <c r="AC123" s="92" t="str">
        <f t="shared" si="14"/>
        <v/>
      </c>
      <c r="AD123" s="93"/>
      <c r="AE123" s="94"/>
      <c r="AF123" s="95" t="str">
        <f t="shared" si="15"/>
        <v/>
      </c>
      <c r="AG123" s="95"/>
      <c r="AH123" s="96"/>
      <c r="AI123" s="97">
        <f>選手申込!I159</f>
        <v>0</v>
      </c>
      <c r="AJ123" s="98" t="str">
        <f t="shared" si="20"/>
        <v/>
      </c>
      <c r="AK123" s="99" t="str">
        <f t="shared" si="20"/>
        <v/>
      </c>
    </row>
    <row r="124" spans="1:37" ht="26.25" customHeight="1" x14ac:dyDescent="0.7">
      <c r="A124" s="60" t="str">
        <f>IF(選手申込!B160="","",選手申込!B160)</f>
        <v/>
      </c>
      <c r="B124" s="60" t="str">
        <f>IF(選手申込!C160="","",選手申込!C160)</f>
        <v/>
      </c>
      <c r="C124" s="60" t="str">
        <f>IF(選手申込!D160="","",選手申込!D160)</f>
        <v/>
      </c>
      <c r="D124" s="60" t="str">
        <f>IF(選手申込!E160="","",選手申込!E160)</f>
        <v/>
      </c>
      <c r="E124" s="60" t="str">
        <f>IF(選手申込!F160="","",選手申込!F160)</f>
        <v/>
      </c>
      <c r="F124" s="60" t="str">
        <f>IF(選手申込!G160="","",選手申込!G160)</f>
        <v/>
      </c>
      <c r="G124" s="60" t="str">
        <f>IF(選手申込!H160="","",選手申込!H160)</f>
        <v/>
      </c>
      <c r="H124" s="60" t="str">
        <f>IF(選手申込!L160="","",選手申込!L160)</f>
        <v/>
      </c>
      <c r="I124" s="60" t="str">
        <f>IF(H124="","",選手申込!$A$26)</f>
        <v/>
      </c>
      <c r="J124" s="60" t="str">
        <f>IF(I124="","",選手申込!$G$26)</f>
        <v/>
      </c>
      <c r="K124" s="60" t="str">
        <f>IF(J124="","",選手申込!$I$26)</f>
        <v/>
      </c>
      <c r="L124" s="60" t="str">
        <f>IF(選手申込!I160="","",選手申込!I160)</f>
        <v/>
      </c>
      <c r="M124" s="60" t="str">
        <f>IF(選手申込!J160="","",選手申込!J160)</f>
        <v/>
      </c>
      <c r="N124" s="60" t="str">
        <f>IF(選手申込!K160="","",選手申込!K160)</f>
        <v/>
      </c>
      <c r="O124" s="60">
        <f t="shared" si="11"/>
        <v>0</v>
      </c>
      <c r="P124" s="61" t="str">
        <f t="shared" si="12"/>
        <v/>
      </c>
      <c r="S124" s="82" t="str">
        <f t="shared" si="19"/>
        <v/>
      </c>
      <c r="T124" s="83" t="str">
        <f t="shared" si="19"/>
        <v/>
      </c>
      <c r="U124" s="84" t="str">
        <f t="shared" si="13"/>
        <v/>
      </c>
      <c r="V124" s="85"/>
      <c r="W124" s="86" t="str">
        <f t="shared" si="16"/>
        <v/>
      </c>
      <c r="X124" s="87"/>
      <c r="Y124" s="88"/>
      <c r="Z124" s="89" t="str">
        <f t="shared" si="17"/>
        <v/>
      </c>
      <c r="AA124" s="90"/>
      <c r="AB124" s="91"/>
      <c r="AC124" s="92" t="str">
        <f t="shared" si="14"/>
        <v/>
      </c>
      <c r="AD124" s="93"/>
      <c r="AE124" s="94"/>
      <c r="AF124" s="95" t="str">
        <f t="shared" si="15"/>
        <v/>
      </c>
      <c r="AG124" s="95"/>
      <c r="AH124" s="96"/>
      <c r="AI124" s="97">
        <f>選手申込!I160</f>
        <v>0</v>
      </c>
      <c r="AJ124" s="98" t="str">
        <f t="shared" si="20"/>
        <v/>
      </c>
      <c r="AK124" s="99" t="str">
        <f t="shared" si="20"/>
        <v/>
      </c>
    </row>
    <row r="125" spans="1:37" ht="26.25" customHeight="1" x14ac:dyDescent="0.7">
      <c r="A125" s="60" t="str">
        <f>IF(選手申込!B161="","",選手申込!B161)</f>
        <v/>
      </c>
      <c r="B125" s="60" t="str">
        <f>IF(選手申込!C161="","",選手申込!C161)</f>
        <v/>
      </c>
      <c r="C125" s="60" t="str">
        <f>IF(選手申込!D161="","",選手申込!D161)</f>
        <v/>
      </c>
      <c r="D125" s="60" t="str">
        <f>IF(選手申込!E161="","",選手申込!E161)</f>
        <v/>
      </c>
      <c r="E125" s="60" t="str">
        <f>IF(選手申込!F161="","",選手申込!F161)</f>
        <v/>
      </c>
      <c r="F125" s="60" t="str">
        <f>IF(選手申込!G161="","",選手申込!G161)</f>
        <v/>
      </c>
      <c r="G125" s="60" t="str">
        <f>IF(選手申込!H161="","",選手申込!H161)</f>
        <v/>
      </c>
      <c r="H125" s="60" t="str">
        <f>IF(選手申込!L161="","",選手申込!L161)</f>
        <v/>
      </c>
      <c r="I125" s="60" t="str">
        <f>IF(H125="","",選手申込!$A$26)</f>
        <v/>
      </c>
      <c r="J125" s="60" t="str">
        <f>IF(I125="","",選手申込!$G$26)</f>
        <v/>
      </c>
      <c r="K125" s="60" t="str">
        <f>IF(J125="","",選手申込!$I$26)</f>
        <v/>
      </c>
      <c r="L125" s="60" t="str">
        <f>IF(選手申込!I161="","",選手申込!I161)</f>
        <v/>
      </c>
      <c r="M125" s="60" t="str">
        <f>IF(選手申込!J161="","",選手申込!J161)</f>
        <v/>
      </c>
      <c r="N125" s="60" t="str">
        <f>IF(選手申込!K161="","",選手申込!K161)</f>
        <v/>
      </c>
      <c r="O125" s="60">
        <f t="shared" si="11"/>
        <v>0</v>
      </c>
      <c r="P125" s="61" t="str">
        <f t="shared" si="12"/>
        <v/>
      </c>
      <c r="S125" s="82" t="str">
        <f t="shared" si="19"/>
        <v/>
      </c>
      <c r="T125" s="83" t="str">
        <f t="shared" si="19"/>
        <v/>
      </c>
      <c r="U125" s="84" t="str">
        <f t="shared" si="13"/>
        <v/>
      </c>
      <c r="V125" s="85"/>
      <c r="W125" s="86" t="str">
        <f t="shared" si="16"/>
        <v/>
      </c>
      <c r="X125" s="87"/>
      <c r="Y125" s="88"/>
      <c r="Z125" s="89" t="str">
        <f t="shared" si="17"/>
        <v/>
      </c>
      <c r="AA125" s="90"/>
      <c r="AB125" s="91"/>
      <c r="AC125" s="92" t="str">
        <f t="shared" si="14"/>
        <v/>
      </c>
      <c r="AD125" s="93"/>
      <c r="AE125" s="94"/>
      <c r="AF125" s="95" t="str">
        <f t="shared" si="15"/>
        <v/>
      </c>
      <c r="AG125" s="95"/>
      <c r="AH125" s="96"/>
      <c r="AI125" s="97">
        <f>選手申込!I161</f>
        <v>0</v>
      </c>
      <c r="AJ125" s="98" t="str">
        <f t="shared" si="20"/>
        <v/>
      </c>
      <c r="AK125" s="99" t="str">
        <f t="shared" si="20"/>
        <v/>
      </c>
    </row>
    <row r="126" spans="1:37" ht="26.25" customHeight="1" x14ac:dyDescent="0.7">
      <c r="A126" s="60" t="str">
        <f>IF(選手申込!B162="","",選手申込!B162)</f>
        <v/>
      </c>
      <c r="B126" s="60" t="str">
        <f>IF(選手申込!C162="","",選手申込!C162)</f>
        <v/>
      </c>
      <c r="C126" s="60" t="str">
        <f>IF(選手申込!D162="","",選手申込!D162)</f>
        <v/>
      </c>
      <c r="D126" s="60" t="str">
        <f>IF(選手申込!E162="","",選手申込!E162)</f>
        <v/>
      </c>
      <c r="E126" s="60" t="str">
        <f>IF(選手申込!F162="","",選手申込!F162)</f>
        <v/>
      </c>
      <c r="F126" s="60" t="str">
        <f>IF(選手申込!G162="","",選手申込!G162)</f>
        <v/>
      </c>
      <c r="G126" s="60" t="str">
        <f>IF(選手申込!H162="","",選手申込!H162)</f>
        <v/>
      </c>
      <c r="H126" s="60" t="str">
        <f>IF(選手申込!L162="","",選手申込!L162)</f>
        <v/>
      </c>
      <c r="I126" s="60" t="str">
        <f>IF(H126="","",選手申込!$A$26)</f>
        <v/>
      </c>
      <c r="J126" s="60" t="str">
        <f>IF(I126="","",選手申込!$G$26)</f>
        <v/>
      </c>
      <c r="K126" s="60" t="str">
        <f>IF(J126="","",選手申込!$I$26)</f>
        <v/>
      </c>
      <c r="L126" s="60" t="str">
        <f>IF(選手申込!I162="","",選手申込!I162)</f>
        <v/>
      </c>
      <c r="M126" s="60" t="str">
        <f>IF(選手申込!J162="","",選手申込!J162)</f>
        <v/>
      </c>
      <c r="N126" s="60" t="str">
        <f>IF(選手申込!K162="","",選手申込!K162)</f>
        <v/>
      </c>
      <c r="O126" s="60">
        <f t="shared" si="11"/>
        <v>0</v>
      </c>
      <c r="P126" s="61" t="str">
        <f t="shared" si="12"/>
        <v/>
      </c>
      <c r="S126" s="82" t="str">
        <f t="shared" si="19"/>
        <v/>
      </c>
      <c r="T126" s="83" t="str">
        <f t="shared" si="19"/>
        <v/>
      </c>
      <c r="U126" s="84" t="str">
        <f t="shared" si="13"/>
        <v/>
      </c>
      <c r="V126" s="85"/>
      <c r="W126" s="86" t="str">
        <f t="shared" si="16"/>
        <v/>
      </c>
      <c r="X126" s="87"/>
      <c r="Y126" s="88"/>
      <c r="Z126" s="89" t="str">
        <f t="shared" si="17"/>
        <v/>
      </c>
      <c r="AA126" s="90"/>
      <c r="AB126" s="91"/>
      <c r="AC126" s="92" t="str">
        <f t="shared" si="14"/>
        <v/>
      </c>
      <c r="AD126" s="93"/>
      <c r="AE126" s="94"/>
      <c r="AF126" s="95" t="str">
        <f t="shared" si="15"/>
        <v/>
      </c>
      <c r="AG126" s="95"/>
      <c r="AH126" s="96"/>
      <c r="AI126" s="97">
        <f>選手申込!I162</f>
        <v>0</v>
      </c>
      <c r="AJ126" s="98" t="str">
        <f t="shared" si="20"/>
        <v/>
      </c>
      <c r="AK126" s="99" t="str">
        <f t="shared" si="20"/>
        <v/>
      </c>
    </row>
    <row r="127" spans="1:37" ht="26.25" customHeight="1" x14ac:dyDescent="0.7">
      <c r="A127" s="60" t="str">
        <f>IF(選手申込!B163="","",選手申込!B163)</f>
        <v/>
      </c>
      <c r="B127" s="60" t="str">
        <f>IF(選手申込!C163="","",選手申込!C163)</f>
        <v/>
      </c>
      <c r="C127" s="60" t="str">
        <f>IF(選手申込!D163="","",選手申込!D163)</f>
        <v/>
      </c>
      <c r="D127" s="60" t="str">
        <f>IF(選手申込!E163="","",選手申込!E163)</f>
        <v/>
      </c>
      <c r="E127" s="60" t="str">
        <f>IF(選手申込!F163="","",選手申込!F163)</f>
        <v/>
      </c>
      <c r="F127" s="60" t="str">
        <f>IF(選手申込!G163="","",選手申込!G163)</f>
        <v/>
      </c>
      <c r="G127" s="60" t="str">
        <f>IF(選手申込!H163="","",選手申込!H163)</f>
        <v/>
      </c>
      <c r="H127" s="60" t="str">
        <f>IF(選手申込!L163="","",選手申込!L163)</f>
        <v/>
      </c>
      <c r="I127" s="60" t="str">
        <f>IF(H127="","",選手申込!$A$26)</f>
        <v/>
      </c>
      <c r="J127" s="60" t="str">
        <f>IF(I127="","",選手申込!$G$26)</f>
        <v/>
      </c>
      <c r="K127" s="60" t="str">
        <f>IF(J127="","",選手申込!$I$26)</f>
        <v/>
      </c>
      <c r="L127" s="60" t="str">
        <f>IF(選手申込!I163="","",選手申込!I163)</f>
        <v/>
      </c>
      <c r="M127" s="60" t="str">
        <f>IF(選手申込!J163="","",選手申込!J163)</f>
        <v/>
      </c>
      <c r="N127" s="60" t="str">
        <f>IF(選手申込!K163="","",選手申込!K163)</f>
        <v/>
      </c>
      <c r="O127" s="60">
        <f t="shared" si="11"/>
        <v>0</v>
      </c>
      <c r="P127" s="61" t="str">
        <f t="shared" si="12"/>
        <v/>
      </c>
      <c r="S127" s="82" t="str">
        <f t="shared" si="19"/>
        <v/>
      </c>
      <c r="T127" s="83" t="str">
        <f t="shared" si="19"/>
        <v/>
      </c>
      <c r="U127" s="84" t="str">
        <f t="shared" si="13"/>
        <v/>
      </c>
      <c r="V127" s="85"/>
      <c r="W127" s="86" t="str">
        <f t="shared" si="16"/>
        <v/>
      </c>
      <c r="X127" s="87"/>
      <c r="Y127" s="88"/>
      <c r="Z127" s="89" t="str">
        <f t="shared" si="17"/>
        <v/>
      </c>
      <c r="AA127" s="90"/>
      <c r="AB127" s="91"/>
      <c r="AC127" s="92" t="str">
        <f t="shared" si="14"/>
        <v/>
      </c>
      <c r="AD127" s="93"/>
      <c r="AE127" s="94"/>
      <c r="AF127" s="95" t="str">
        <f t="shared" si="15"/>
        <v/>
      </c>
      <c r="AG127" s="95"/>
      <c r="AH127" s="96"/>
      <c r="AI127" s="97">
        <f>選手申込!I163</f>
        <v>0</v>
      </c>
      <c r="AJ127" s="98" t="str">
        <f t="shared" si="20"/>
        <v/>
      </c>
      <c r="AK127" s="99" t="str">
        <f t="shared" si="20"/>
        <v/>
      </c>
    </row>
    <row r="128" spans="1:37" ht="26.25" customHeight="1" x14ac:dyDescent="0.7">
      <c r="A128" s="60" t="str">
        <f>IF(選手申込!B164="","",選手申込!B164)</f>
        <v/>
      </c>
      <c r="B128" s="60" t="str">
        <f>IF(選手申込!C164="","",選手申込!C164)</f>
        <v/>
      </c>
      <c r="C128" s="60" t="str">
        <f>IF(選手申込!D164="","",選手申込!D164)</f>
        <v/>
      </c>
      <c r="D128" s="60" t="str">
        <f>IF(選手申込!E164="","",選手申込!E164)</f>
        <v/>
      </c>
      <c r="E128" s="60" t="str">
        <f>IF(選手申込!F164="","",選手申込!F164)</f>
        <v/>
      </c>
      <c r="F128" s="60" t="str">
        <f>IF(選手申込!G164="","",選手申込!G164)</f>
        <v/>
      </c>
      <c r="G128" s="60" t="str">
        <f>IF(選手申込!H164="","",選手申込!H164)</f>
        <v/>
      </c>
      <c r="H128" s="60" t="str">
        <f>IF(選手申込!L164="","",選手申込!L164)</f>
        <v/>
      </c>
      <c r="I128" s="60" t="str">
        <f>IF(H128="","",選手申込!$A$26)</f>
        <v/>
      </c>
      <c r="J128" s="60" t="str">
        <f>IF(I128="","",選手申込!$G$26)</f>
        <v/>
      </c>
      <c r="K128" s="60" t="str">
        <f>IF(J128="","",選手申込!$I$26)</f>
        <v/>
      </c>
      <c r="L128" s="60" t="str">
        <f>IF(選手申込!I164="","",選手申込!I164)</f>
        <v/>
      </c>
      <c r="M128" s="60" t="str">
        <f>IF(選手申込!J164="","",選手申込!J164)</f>
        <v/>
      </c>
      <c r="N128" s="60" t="str">
        <f>IF(選手申込!K164="","",選手申込!K164)</f>
        <v/>
      </c>
      <c r="O128" s="60">
        <f t="shared" si="11"/>
        <v>0</v>
      </c>
      <c r="P128" s="61" t="str">
        <f t="shared" si="12"/>
        <v/>
      </c>
      <c r="S128" s="82" t="str">
        <f t="shared" si="19"/>
        <v/>
      </c>
      <c r="T128" s="83" t="str">
        <f t="shared" si="19"/>
        <v/>
      </c>
      <c r="U128" s="84" t="str">
        <f t="shared" si="13"/>
        <v/>
      </c>
      <c r="V128" s="85"/>
      <c r="W128" s="86" t="str">
        <f t="shared" si="16"/>
        <v/>
      </c>
      <c r="X128" s="87"/>
      <c r="Y128" s="88"/>
      <c r="Z128" s="89" t="str">
        <f t="shared" si="17"/>
        <v/>
      </c>
      <c r="AA128" s="90"/>
      <c r="AB128" s="91"/>
      <c r="AC128" s="92" t="str">
        <f t="shared" si="14"/>
        <v/>
      </c>
      <c r="AD128" s="93"/>
      <c r="AE128" s="94"/>
      <c r="AF128" s="95" t="str">
        <f t="shared" si="15"/>
        <v/>
      </c>
      <c r="AG128" s="95"/>
      <c r="AH128" s="96"/>
      <c r="AI128" s="97">
        <f>選手申込!I164</f>
        <v>0</v>
      </c>
      <c r="AJ128" s="98" t="str">
        <f t="shared" si="20"/>
        <v/>
      </c>
      <c r="AK128" s="99" t="str">
        <f t="shared" si="20"/>
        <v/>
      </c>
    </row>
    <row r="129" spans="1:37" ht="26.25" customHeight="1" x14ac:dyDescent="0.7">
      <c r="A129" s="60" t="str">
        <f>IF(選手申込!B165="","",選手申込!B165)</f>
        <v/>
      </c>
      <c r="B129" s="60" t="str">
        <f>IF(選手申込!C165="","",選手申込!C165)</f>
        <v/>
      </c>
      <c r="C129" s="60" t="str">
        <f>IF(選手申込!D165="","",選手申込!D165)</f>
        <v/>
      </c>
      <c r="D129" s="60" t="str">
        <f>IF(選手申込!E165="","",選手申込!E165)</f>
        <v/>
      </c>
      <c r="E129" s="60" t="str">
        <f>IF(選手申込!F165="","",選手申込!F165)</f>
        <v/>
      </c>
      <c r="F129" s="60" t="str">
        <f>IF(選手申込!G165="","",選手申込!G165)</f>
        <v/>
      </c>
      <c r="G129" s="60" t="str">
        <f>IF(選手申込!H165="","",選手申込!H165)</f>
        <v/>
      </c>
      <c r="H129" s="60" t="str">
        <f>IF(選手申込!L165="","",選手申込!L165)</f>
        <v/>
      </c>
      <c r="I129" s="60" t="str">
        <f>IF(H129="","",選手申込!$A$26)</f>
        <v/>
      </c>
      <c r="J129" s="60" t="str">
        <f>IF(I129="","",選手申込!$G$26)</f>
        <v/>
      </c>
      <c r="K129" s="60" t="str">
        <f>IF(J129="","",選手申込!$I$26)</f>
        <v/>
      </c>
      <c r="L129" s="60" t="str">
        <f>IF(選手申込!I165="","",選手申込!I165)</f>
        <v/>
      </c>
      <c r="M129" s="60" t="str">
        <f>IF(選手申込!J165="","",選手申込!J165)</f>
        <v/>
      </c>
      <c r="N129" s="60" t="str">
        <f>IF(選手申込!K165="","",選手申込!K165)</f>
        <v/>
      </c>
      <c r="O129" s="60">
        <f t="shared" si="11"/>
        <v>0</v>
      </c>
      <c r="P129" s="61" t="str">
        <f t="shared" si="12"/>
        <v/>
      </c>
      <c r="S129" s="82" t="str">
        <f t="shared" si="19"/>
        <v/>
      </c>
      <c r="T129" s="83" t="str">
        <f t="shared" si="19"/>
        <v/>
      </c>
      <c r="U129" s="84" t="str">
        <f t="shared" si="13"/>
        <v/>
      </c>
      <c r="V129" s="85"/>
      <c r="W129" s="86" t="str">
        <f t="shared" si="16"/>
        <v/>
      </c>
      <c r="X129" s="87"/>
      <c r="Y129" s="88"/>
      <c r="Z129" s="89" t="str">
        <f t="shared" si="17"/>
        <v/>
      </c>
      <c r="AA129" s="90"/>
      <c r="AB129" s="91"/>
      <c r="AC129" s="92" t="str">
        <f t="shared" si="14"/>
        <v/>
      </c>
      <c r="AD129" s="93"/>
      <c r="AE129" s="94"/>
      <c r="AF129" s="95" t="str">
        <f t="shared" si="15"/>
        <v/>
      </c>
      <c r="AG129" s="95"/>
      <c r="AH129" s="96"/>
      <c r="AI129" s="97">
        <f>選手申込!I165</f>
        <v>0</v>
      </c>
      <c r="AJ129" s="98" t="str">
        <f t="shared" si="20"/>
        <v/>
      </c>
      <c r="AK129" s="99" t="str">
        <f t="shared" si="20"/>
        <v/>
      </c>
    </row>
    <row r="130" spans="1:37" ht="26.25" customHeight="1" x14ac:dyDescent="0.7">
      <c r="A130" s="60" t="str">
        <f>IF(選手申込!B166="","",選手申込!B166)</f>
        <v/>
      </c>
      <c r="B130" s="60" t="str">
        <f>IF(選手申込!C166="","",選手申込!C166)</f>
        <v/>
      </c>
      <c r="C130" s="60" t="str">
        <f>IF(選手申込!D166="","",選手申込!D166)</f>
        <v/>
      </c>
      <c r="D130" s="60" t="str">
        <f>IF(選手申込!E166="","",選手申込!E166)</f>
        <v/>
      </c>
      <c r="E130" s="60" t="str">
        <f>IF(選手申込!F166="","",選手申込!F166)</f>
        <v/>
      </c>
      <c r="F130" s="60" t="str">
        <f>IF(選手申込!G166="","",選手申込!G166)</f>
        <v/>
      </c>
      <c r="G130" s="60" t="str">
        <f>IF(選手申込!H166="","",選手申込!H166)</f>
        <v/>
      </c>
      <c r="H130" s="60" t="str">
        <f>IF(選手申込!L166="","",選手申込!L166)</f>
        <v/>
      </c>
      <c r="I130" s="60" t="str">
        <f>IF(H130="","",選手申込!$A$26)</f>
        <v/>
      </c>
      <c r="J130" s="60" t="str">
        <f>IF(I130="","",選手申込!$G$26)</f>
        <v/>
      </c>
      <c r="K130" s="60" t="str">
        <f>IF(J130="","",選手申込!$I$26)</f>
        <v/>
      </c>
      <c r="L130" s="60" t="str">
        <f>IF(選手申込!I166="","",選手申込!I166)</f>
        <v/>
      </c>
      <c r="M130" s="60" t="str">
        <f>IF(選手申込!J166="","",選手申込!J166)</f>
        <v/>
      </c>
      <c r="N130" s="60" t="str">
        <f>IF(選手申込!K166="","",選手申込!K166)</f>
        <v/>
      </c>
      <c r="O130" s="60">
        <f t="shared" si="11"/>
        <v>0</v>
      </c>
      <c r="P130" s="61" t="str">
        <f t="shared" si="12"/>
        <v/>
      </c>
      <c r="S130" s="82" t="str">
        <f t="shared" si="19"/>
        <v/>
      </c>
      <c r="T130" s="83" t="str">
        <f t="shared" si="19"/>
        <v/>
      </c>
      <c r="U130" s="84" t="str">
        <f t="shared" si="13"/>
        <v/>
      </c>
      <c r="V130" s="85"/>
      <c r="W130" s="86" t="str">
        <f t="shared" si="16"/>
        <v/>
      </c>
      <c r="X130" s="87"/>
      <c r="Y130" s="88"/>
      <c r="Z130" s="89" t="str">
        <f t="shared" si="17"/>
        <v/>
      </c>
      <c r="AA130" s="90"/>
      <c r="AB130" s="91"/>
      <c r="AC130" s="92" t="str">
        <f t="shared" si="14"/>
        <v/>
      </c>
      <c r="AD130" s="93"/>
      <c r="AE130" s="94"/>
      <c r="AF130" s="95" t="str">
        <f t="shared" si="15"/>
        <v/>
      </c>
      <c r="AG130" s="95"/>
      <c r="AH130" s="96"/>
      <c r="AI130" s="97">
        <f>選手申込!I166</f>
        <v>0</v>
      </c>
      <c r="AJ130" s="98" t="str">
        <f t="shared" si="20"/>
        <v/>
      </c>
      <c r="AK130" s="99" t="str">
        <f t="shared" si="20"/>
        <v/>
      </c>
    </row>
    <row r="131" spans="1:37" ht="26.25" customHeight="1" x14ac:dyDescent="0.7">
      <c r="A131" s="60" t="str">
        <f>IF(選手申込!B167="","",選手申込!B167)</f>
        <v/>
      </c>
      <c r="B131" s="60" t="str">
        <f>IF(選手申込!C167="","",選手申込!C167)</f>
        <v/>
      </c>
      <c r="C131" s="60" t="str">
        <f>IF(選手申込!D167="","",選手申込!D167)</f>
        <v/>
      </c>
      <c r="D131" s="60" t="str">
        <f>IF(選手申込!E167="","",選手申込!E167)</f>
        <v/>
      </c>
      <c r="E131" s="60" t="str">
        <f>IF(選手申込!F167="","",選手申込!F167)</f>
        <v/>
      </c>
      <c r="F131" s="60" t="str">
        <f>IF(選手申込!G167="","",選手申込!G167)</f>
        <v/>
      </c>
      <c r="G131" s="60" t="str">
        <f>IF(選手申込!H167="","",選手申込!H167)</f>
        <v/>
      </c>
      <c r="H131" s="60" t="str">
        <f>IF(選手申込!L167="","",選手申込!L167)</f>
        <v/>
      </c>
      <c r="I131" s="60" t="str">
        <f>IF(H131="","",選手申込!$A$26)</f>
        <v/>
      </c>
      <c r="J131" s="60" t="str">
        <f>IF(I131="","",選手申込!$G$26)</f>
        <v/>
      </c>
      <c r="K131" s="60" t="str">
        <f>IF(J131="","",選手申込!$I$26)</f>
        <v/>
      </c>
      <c r="L131" s="60" t="str">
        <f>IF(選手申込!I167="","",選手申込!I167)</f>
        <v/>
      </c>
      <c r="M131" s="60" t="str">
        <f>IF(選手申込!J167="","",選手申込!J167)</f>
        <v/>
      </c>
      <c r="N131" s="60" t="str">
        <f>IF(選手申込!K167="","",選手申込!K167)</f>
        <v/>
      </c>
      <c r="O131" s="60">
        <f t="shared" ref="O131:O194" si="21">LEN(C131)+LEN(D131)</f>
        <v>0</v>
      </c>
      <c r="P131" s="61" t="str">
        <f t="shared" ref="P131:P194" si="22">IF(O131=1,"　　　　",IF(O131=2,"　　　",IF(O131=3,"　　",IF(O131=4,"　",""))))</f>
        <v/>
      </c>
      <c r="S131" s="82" t="str">
        <f t="shared" si="19"/>
        <v/>
      </c>
      <c r="T131" s="83" t="str">
        <f t="shared" si="19"/>
        <v/>
      </c>
      <c r="U131" s="84" t="str">
        <f t="shared" ref="U131:U194" si="23">C131&amp;P131&amp;D131</f>
        <v/>
      </c>
      <c r="V131" s="85"/>
      <c r="W131" s="86" t="str">
        <f t="shared" si="16"/>
        <v/>
      </c>
      <c r="X131" s="87"/>
      <c r="Y131" s="88"/>
      <c r="Z131" s="89" t="str">
        <f t="shared" si="17"/>
        <v/>
      </c>
      <c r="AA131" s="90"/>
      <c r="AB131" s="91"/>
      <c r="AC131" s="92" t="str">
        <f t="shared" ref="AC131:AC194" si="24">H131</f>
        <v/>
      </c>
      <c r="AD131" s="93"/>
      <c r="AE131" s="94"/>
      <c r="AF131" s="95" t="str">
        <f t="shared" ref="AF131:AF194" si="25">H131</f>
        <v/>
      </c>
      <c r="AG131" s="95"/>
      <c r="AH131" s="96"/>
      <c r="AI131" s="97">
        <f>選手申込!I167</f>
        <v>0</v>
      </c>
      <c r="AJ131" s="98" t="str">
        <f t="shared" si="20"/>
        <v/>
      </c>
      <c r="AK131" s="99" t="str">
        <f t="shared" si="20"/>
        <v/>
      </c>
    </row>
    <row r="132" spans="1:37" ht="26.25" customHeight="1" x14ac:dyDescent="0.7">
      <c r="A132" s="60" t="str">
        <f>IF(選手申込!B168="","",選手申込!B168)</f>
        <v/>
      </c>
      <c r="B132" s="60" t="str">
        <f>IF(選手申込!C168="","",選手申込!C168)</f>
        <v/>
      </c>
      <c r="C132" s="60" t="str">
        <f>IF(選手申込!D168="","",選手申込!D168)</f>
        <v/>
      </c>
      <c r="D132" s="60" t="str">
        <f>IF(選手申込!E168="","",選手申込!E168)</f>
        <v/>
      </c>
      <c r="E132" s="60" t="str">
        <f>IF(選手申込!F168="","",選手申込!F168)</f>
        <v/>
      </c>
      <c r="F132" s="60" t="str">
        <f>IF(選手申込!G168="","",選手申込!G168)</f>
        <v/>
      </c>
      <c r="G132" s="60" t="str">
        <f>IF(選手申込!H168="","",選手申込!H168)</f>
        <v/>
      </c>
      <c r="H132" s="60" t="str">
        <f>IF(選手申込!L168="","",選手申込!L168)</f>
        <v/>
      </c>
      <c r="I132" s="60" t="str">
        <f>IF(H132="","",選手申込!$A$26)</f>
        <v/>
      </c>
      <c r="J132" s="60" t="str">
        <f>IF(I132="","",選手申込!$G$26)</f>
        <v/>
      </c>
      <c r="K132" s="60" t="str">
        <f>IF(J132="","",選手申込!$I$26)</f>
        <v/>
      </c>
      <c r="L132" s="60" t="str">
        <f>IF(選手申込!I168="","",選手申込!I168)</f>
        <v/>
      </c>
      <c r="M132" s="60" t="str">
        <f>IF(選手申込!J168="","",選手申込!J168)</f>
        <v/>
      </c>
      <c r="N132" s="60" t="str">
        <f>IF(選手申込!K168="","",選手申込!K168)</f>
        <v/>
      </c>
      <c r="O132" s="60">
        <f t="shared" si="21"/>
        <v>0</v>
      </c>
      <c r="P132" s="61" t="str">
        <f t="shared" si="22"/>
        <v/>
      </c>
      <c r="S132" s="82" t="str">
        <f t="shared" si="19"/>
        <v/>
      </c>
      <c r="T132" s="83" t="str">
        <f t="shared" si="19"/>
        <v/>
      </c>
      <c r="U132" s="84" t="str">
        <f t="shared" si="23"/>
        <v/>
      </c>
      <c r="V132" s="85"/>
      <c r="W132" s="86" t="str">
        <f t="shared" ref="W132:W195" si="26">IF(U132="","","（"&amp;G132&amp;"・"&amp;K132&amp;"）")</f>
        <v/>
      </c>
      <c r="X132" s="87"/>
      <c r="Y132" s="88"/>
      <c r="Z132" s="89" t="str">
        <f t="shared" ref="Z132:Z195" si="27">I132</f>
        <v/>
      </c>
      <c r="AA132" s="90"/>
      <c r="AB132" s="91"/>
      <c r="AC132" s="92" t="str">
        <f t="shared" si="24"/>
        <v/>
      </c>
      <c r="AD132" s="93"/>
      <c r="AE132" s="94"/>
      <c r="AF132" s="95" t="str">
        <f t="shared" si="25"/>
        <v/>
      </c>
      <c r="AG132" s="95"/>
      <c r="AH132" s="96"/>
      <c r="AI132" s="97">
        <f>選手申込!I168</f>
        <v>0</v>
      </c>
      <c r="AJ132" s="98" t="str">
        <f t="shared" ref="AJ132:AK163" si="28">M132</f>
        <v/>
      </c>
      <c r="AK132" s="99" t="str">
        <f t="shared" si="28"/>
        <v/>
      </c>
    </row>
    <row r="133" spans="1:37" ht="26.25" customHeight="1" x14ac:dyDescent="0.7">
      <c r="A133" s="60" t="str">
        <f>IF(選手申込!B169="","",選手申込!B169)</f>
        <v/>
      </c>
      <c r="B133" s="60" t="str">
        <f>IF(選手申込!C169="","",選手申込!C169)</f>
        <v/>
      </c>
      <c r="C133" s="60" t="str">
        <f>IF(選手申込!D169="","",選手申込!D169)</f>
        <v/>
      </c>
      <c r="D133" s="60" t="str">
        <f>IF(選手申込!E169="","",選手申込!E169)</f>
        <v/>
      </c>
      <c r="E133" s="60" t="str">
        <f>IF(選手申込!F169="","",選手申込!F169)</f>
        <v/>
      </c>
      <c r="F133" s="60" t="str">
        <f>IF(選手申込!G169="","",選手申込!G169)</f>
        <v/>
      </c>
      <c r="G133" s="60" t="str">
        <f>IF(選手申込!H169="","",選手申込!H169)</f>
        <v/>
      </c>
      <c r="H133" s="60" t="str">
        <f>IF(選手申込!L169="","",選手申込!L169)</f>
        <v/>
      </c>
      <c r="I133" s="60" t="str">
        <f>IF(H133="","",選手申込!$A$26)</f>
        <v/>
      </c>
      <c r="J133" s="60" t="str">
        <f>IF(I133="","",選手申込!$G$26)</f>
        <v/>
      </c>
      <c r="K133" s="60" t="str">
        <f>IF(J133="","",選手申込!$I$26)</f>
        <v/>
      </c>
      <c r="L133" s="60" t="str">
        <f>IF(選手申込!I169="","",選手申込!I169)</f>
        <v/>
      </c>
      <c r="M133" s="60" t="str">
        <f>IF(選手申込!J169="","",選手申込!J169)</f>
        <v/>
      </c>
      <c r="N133" s="60" t="str">
        <f>IF(選手申込!K169="","",選手申込!K169)</f>
        <v/>
      </c>
      <c r="O133" s="60">
        <f t="shared" si="21"/>
        <v>0</v>
      </c>
      <c r="P133" s="61" t="str">
        <f t="shared" si="22"/>
        <v/>
      </c>
      <c r="S133" s="82" t="str">
        <f t="shared" si="19"/>
        <v/>
      </c>
      <c r="T133" s="83" t="str">
        <f t="shared" si="19"/>
        <v/>
      </c>
      <c r="U133" s="84" t="str">
        <f t="shared" si="23"/>
        <v/>
      </c>
      <c r="V133" s="85"/>
      <c r="W133" s="86" t="str">
        <f t="shared" si="26"/>
        <v/>
      </c>
      <c r="X133" s="87"/>
      <c r="Y133" s="88"/>
      <c r="Z133" s="89" t="str">
        <f t="shared" si="27"/>
        <v/>
      </c>
      <c r="AA133" s="90"/>
      <c r="AB133" s="91"/>
      <c r="AC133" s="92" t="str">
        <f t="shared" si="24"/>
        <v/>
      </c>
      <c r="AD133" s="93"/>
      <c r="AE133" s="94"/>
      <c r="AF133" s="95" t="str">
        <f t="shared" si="25"/>
        <v/>
      </c>
      <c r="AG133" s="95"/>
      <c r="AH133" s="96"/>
      <c r="AI133" s="97">
        <f>選手申込!I169</f>
        <v>0</v>
      </c>
      <c r="AJ133" s="98" t="str">
        <f t="shared" si="28"/>
        <v/>
      </c>
      <c r="AK133" s="99" t="str">
        <f t="shared" si="28"/>
        <v/>
      </c>
    </row>
    <row r="134" spans="1:37" ht="26.25" customHeight="1" x14ac:dyDescent="0.7">
      <c r="A134" s="60" t="str">
        <f>IF(選手申込!B170="","",選手申込!B170)</f>
        <v/>
      </c>
      <c r="B134" s="60" t="str">
        <f>IF(選手申込!C170="","",選手申込!C170)</f>
        <v/>
      </c>
      <c r="C134" s="60" t="str">
        <f>IF(選手申込!D170="","",選手申込!D170)</f>
        <v/>
      </c>
      <c r="D134" s="60" t="str">
        <f>IF(選手申込!E170="","",選手申込!E170)</f>
        <v/>
      </c>
      <c r="E134" s="60" t="str">
        <f>IF(選手申込!F170="","",選手申込!F170)</f>
        <v/>
      </c>
      <c r="F134" s="60" t="str">
        <f>IF(選手申込!G170="","",選手申込!G170)</f>
        <v/>
      </c>
      <c r="G134" s="60" t="str">
        <f>IF(選手申込!H170="","",選手申込!H170)</f>
        <v/>
      </c>
      <c r="H134" s="60" t="str">
        <f>IF(選手申込!L170="","",選手申込!L170)</f>
        <v/>
      </c>
      <c r="I134" s="60" t="str">
        <f>IF(H134="","",選手申込!$A$26)</f>
        <v/>
      </c>
      <c r="J134" s="60" t="str">
        <f>IF(I134="","",選手申込!$G$26)</f>
        <v/>
      </c>
      <c r="K134" s="60" t="str">
        <f>IF(J134="","",選手申込!$I$26)</f>
        <v/>
      </c>
      <c r="L134" s="60" t="str">
        <f>IF(選手申込!I170="","",選手申込!I170)</f>
        <v/>
      </c>
      <c r="M134" s="60" t="str">
        <f>IF(選手申込!J170="","",選手申込!J170)</f>
        <v/>
      </c>
      <c r="N134" s="60" t="str">
        <f>IF(選手申込!K170="","",選手申込!K170)</f>
        <v/>
      </c>
      <c r="O134" s="60">
        <f t="shared" si="21"/>
        <v>0</v>
      </c>
      <c r="P134" s="61" t="str">
        <f t="shared" si="22"/>
        <v/>
      </c>
      <c r="S134" s="82" t="str">
        <f t="shared" si="19"/>
        <v/>
      </c>
      <c r="T134" s="83" t="str">
        <f t="shared" si="19"/>
        <v/>
      </c>
      <c r="U134" s="84" t="str">
        <f t="shared" si="23"/>
        <v/>
      </c>
      <c r="V134" s="85"/>
      <c r="W134" s="86" t="str">
        <f t="shared" si="26"/>
        <v/>
      </c>
      <c r="X134" s="87"/>
      <c r="Y134" s="88"/>
      <c r="Z134" s="89" t="str">
        <f t="shared" si="27"/>
        <v/>
      </c>
      <c r="AA134" s="90"/>
      <c r="AB134" s="91"/>
      <c r="AC134" s="92" t="str">
        <f t="shared" si="24"/>
        <v/>
      </c>
      <c r="AD134" s="93"/>
      <c r="AE134" s="94"/>
      <c r="AF134" s="95" t="str">
        <f t="shared" si="25"/>
        <v/>
      </c>
      <c r="AG134" s="95"/>
      <c r="AH134" s="96"/>
      <c r="AI134" s="97">
        <f>選手申込!I170</f>
        <v>0</v>
      </c>
      <c r="AJ134" s="98" t="str">
        <f t="shared" si="28"/>
        <v/>
      </c>
      <c r="AK134" s="99" t="str">
        <f t="shared" si="28"/>
        <v/>
      </c>
    </row>
    <row r="135" spans="1:37" ht="26.25" customHeight="1" x14ac:dyDescent="0.7">
      <c r="A135" s="60" t="str">
        <f>IF(選手申込!B171="","",選手申込!B171)</f>
        <v/>
      </c>
      <c r="B135" s="60" t="str">
        <f>IF(選手申込!C171="","",選手申込!C171)</f>
        <v/>
      </c>
      <c r="C135" s="60" t="str">
        <f>IF(選手申込!D171="","",選手申込!D171)</f>
        <v/>
      </c>
      <c r="D135" s="60" t="str">
        <f>IF(選手申込!E171="","",選手申込!E171)</f>
        <v/>
      </c>
      <c r="E135" s="60" t="str">
        <f>IF(選手申込!F171="","",選手申込!F171)</f>
        <v/>
      </c>
      <c r="F135" s="60" t="str">
        <f>IF(選手申込!G171="","",選手申込!G171)</f>
        <v/>
      </c>
      <c r="G135" s="60" t="str">
        <f>IF(選手申込!H171="","",選手申込!H171)</f>
        <v/>
      </c>
      <c r="H135" s="60" t="str">
        <f>IF(選手申込!L171="","",選手申込!L171)</f>
        <v/>
      </c>
      <c r="I135" s="60" t="str">
        <f>IF(H135="","",選手申込!$A$26)</f>
        <v/>
      </c>
      <c r="J135" s="60" t="str">
        <f>IF(I135="","",選手申込!$G$26)</f>
        <v/>
      </c>
      <c r="K135" s="60" t="str">
        <f>IF(J135="","",選手申込!$I$26)</f>
        <v/>
      </c>
      <c r="L135" s="60" t="str">
        <f>IF(選手申込!I171="","",選手申込!I171)</f>
        <v/>
      </c>
      <c r="M135" s="60" t="str">
        <f>IF(選手申込!J171="","",選手申込!J171)</f>
        <v/>
      </c>
      <c r="N135" s="60" t="str">
        <f>IF(選手申込!K171="","",選手申込!K171)</f>
        <v/>
      </c>
      <c r="O135" s="60">
        <f t="shared" si="21"/>
        <v>0</v>
      </c>
      <c r="P135" s="61" t="str">
        <f t="shared" si="22"/>
        <v/>
      </c>
      <c r="S135" s="82" t="str">
        <f t="shared" si="19"/>
        <v/>
      </c>
      <c r="T135" s="83" t="str">
        <f t="shared" si="19"/>
        <v/>
      </c>
      <c r="U135" s="84" t="str">
        <f t="shared" si="23"/>
        <v/>
      </c>
      <c r="V135" s="85"/>
      <c r="W135" s="86" t="str">
        <f t="shared" si="26"/>
        <v/>
      </c>
      <c r="X135" s="87"/>
      <c r="Y135" s="88"/>
      <c r="Z135" s="89" t="str">
        <f t="shared" si="27"/>
        <v/>
      </c>
      <c r="AA135" s="90"/>
      <c r="AB135" s="91"/>
      <c r="AC135" s="92" t="str">
        <f t="shared" si="24"/>
        <v/>
      </c>
      <c r="AD135" s="93"/>
      <c r="AE135" s="94"/>
      <c r="AF135" s="95" t="str">
        <f t="shared" si="25"/>
        <v/>
      </c>
      <c r="AG135" s="95"/>
      <c r="AH135" s="96"/>
      <c r="AI135" s="97">
        <f>選手申込!I171</f>
        <v>0</v>
      </c>
      <c r="AJ135" s="98" t="str">
        <f t="shared" si="28"/>
        <v/>
      </c>
      <c r="AK135" s="99" t="str">
        <f t="shared" si="28"/>
        <v/>
      </c>
    </row>
    <row r="136" spans="1:37" ht="26.25" customHeight="1" x14ac:dyDescent="0.7">
      <c r="A136" s="60" t="str">
        <f>IF(選手申込!B172="","",選手申込!B172)</f>
        <v/>
      </c>
      <c r="B136" s="60" t="str">
        <f>IF(選手申込!C172="","",選手申込!C172)</f>
        <v/>
      </c>
      <c r="C136" s="60" t="str">
        <f>IF(選手申込!D172="","",選手申込!D172)</f>
        <v/>
      </c>
      <c r="D136" s="60" t="str">
        <f>IF(選手申込!E172="","",選手申込!E172)</f>
        <v/>
      </c>
      <c r="E136" s="60" t="str">
        <f>IF(選手申込!F172="","",選手申込!F172)</f>
        <v/>
      </c>
      <c r="F136" s="60" t="str">
        <f>IF(選手申込!G172="","",選手申込!G172)</f>
        <v/>
      </c>
      <c r="G136" s="60" t="str">
        <f>IF(選手申込!H172="","",選手申込!H172)</f>
        <v/>
      </c>
      <c r="H136" s="60" t="str">
        <f>IF(選手申込!L172="","",選手申込!L172)</f>
        <v/>
      </c>
      <c r="I136" s="60" t="str">
        <f>IF(H136="","",選手申込!$A$26)</f>
        <v/>
      </c>
      <c r="J136" s="60" t="str">
        <f>IF(I136="","",選手申込!$G$26)</f>
        <v/>
      </c>
      <c r="K136" s="60" t="str">
        <f>IF(J136="","",選手申込!$I$26)</f>
        <v/>
      </c>
      <c r="L136" s="60" t="str">
        <f>IF(選手申込!I172="","",選手申込!I172)</f>
        <v/>
      </c>
      <c r="M136" s="60" t="str">
        <f>IF(選手申込!J172="","",選手申込!J172)</f>
        <v/>
      </c>
      <c r="N136" s="60" t="str">
        <f>IF(選手申込!K172="","",選手申込!K172)</f>
        <v/>
      </c>
      <c r="O136" s="60">
        <f t="shared" si="21"/>
        <v>0</v>
      </c>
      <c r="P136" s="61" t="str">
        <f t="shared" si="22"/>
        <v/>
      </c>
      <c r="S136" s="82" t="str">
        <f t="shared" si="19"/>
        <v/>
      </c>
      <c r="T136" s="83" t="str">
        <f t="shared" si="19"/>
        <v/>
      </c>
      <c r="U136" s="84" t="str">
        <f t="shared" si="23"/>
        <v/>
      </c>
      <c r="V136" s="85"/>
      <c r="W136" s="86" t="str">
        <f t="shared" si="26"/>
        <v/>
      </c>
      <c r="X136" s="87"/>
      <c r="Y136" s="88"/>
      <c r="Z136" s="89" t="str">
        <f t="shared" si="27"/>
        <v/>
      </c>
      <c r="AA136" s="90"/>
      <c r="AB136" s="91"/>
      <c r="AC136" s="92" t="str">
        <f t="shared" si="24"/>
        <v/>
      </c>
      <c r="AD136" s="93"/>
      <c r="AE136" s="94"/>
      <c r="AF136" s="95" t="str">
        <f t="shared" si="25"/>
        <v/>
      </c>
      <c r="AG136" s="95"/>
      <c r="AH136" s="96"/>
      <c r="AI136" s="97">
        <f>選手申込!I172</f>
        <v>0</v>
      </c>
      <c r="AJ136" s="98" t="str">
        <f t="shared" si="28"/>
        <v/>
      </c>
      <c r="AK136" s="99" t="str">
        <f t="shared" si="28"/>
        <v/>
      </c>
    </row>
    <row r="137" spans="1:37" ht="26.25" customHeight="1" x14ac:dyDescent="0.7">
      <c r="A137" s="60" t="str">
        <f>IF(選手申込!B173="","",選手申込!B173)</f>
        <v/>
      </c>
      <c r="B137" s="60" t="str">
        <f>IF(選手申込!C173="","",選手申込!C173)</f>
        <v/>
      </c>
      <c r="C137" s="60" t="str">
        <f>IF(選手申込!D173="","",選手申込!D173)</f>
        <v/>
      </c>
      <c r="D137" s="60" t="str">
        <f>IF(選手申込!E173="","",選手申込!E173)</f>
        <v/>
      </c>
      <c r="E137" s="60" t="str">
        <f>IF(選手申込!F173="","",選手申込!F173)</f>
        <v/>
      </c>
      <c r="F137" s="60" t="str">
        <f>IF(選手申込!G173="","",選手申込!G173)</f>
        <v/>
      </c>
      <c r="G137" s="60" t="str">
        <f>IF(選手申込!H173="","",選手申込!H173)</f>
        <v/>
      </c>
      <c r="H137" s="60" t="str">
        <f>IF(選手申込!L173="","",選手申込!L173)</f>
        <v/>
      </c>
      <c r="I137" s="60" t="str">
        <f>IF(H137="","",選手申込!$A$26)</f>
        <v/>
      </c>
      <c r="J137" s="60" t="str">
        <f>IF(I137="","",選手申込!$G$26)</f>
        <v/>
      </c>
      <c r="K137" s="60" t="str">
        <f>IF(J137="","",選手申込!$I$26)</f>
        <v/>
      </c>
      <c r="L137" s="60" t="str">
        <f>IF(選手申込!I173="","",選手申込!I173)</f>
        <v/>
      </c>
      <c r="M137" s="60" t="str">
        <f>IF(選手申込!J173="","",選手申込!J173)</f>
        <v/>
      </c>
      <c r="N137" s="60" t="str">
        <f>IF(選手申込!K173="","",選手申込!K173)</f>
        <v/>
      </c>
      <c r="O137" s="60">
        <f t="shared" si="21"/>
        <v>0</v>
      </c>
      <c r="P137" s="61" t="str">
        <f t="shared" si="22"/>
        <v/>
      </c>
      <c r="S137" s="82" t="str">
        <f t="shared" si="19"/>
        <v/>
      </c>
      <c r="T137" s="83" t="str">
        <f t="shared" si="19"/>
        <v/>
      </c>
      <c r="U137" s="84" t="str">
        <f t="shared" si="23"/>
        <v/>
      </c>
      <c r="V137" s="85"/>
      <c r="W137" s="86" t="str">
        <f t="shared" si="26"/>
        <v/>
      </c>
      <c r="X137" s="87"/>
      <c r="Y137" s="88"/>
      <c r="Z137" s="89" t="str">
        <f t="shared" si="27"/>
        <v/>
      </c>
      <c r="AA137" s="90"/>
      <c r="AB137" s="91"/>
      <c r="AC137" s="92" t="str">
        <f t="shared" si="24"/>
        <v/>
      </c>
      <c r="AD137" s="93"/>
      <c r="AE137" s="94"/>
      <c r="AF137" s="95" t="str">
        <f t="shared" si="25"/>
        <v/>
      </c>
      <c r="AG137" s="95"/>
      <c r="AH137" s="96"/>
      <c r="AI137" s="97">
        <f>選手申込!I173</f>
        <v>0</v>
      </c>
      <c r="AJ137" s="98" t="str">
        <f t="shared" si="28"/>
        <v/>
      </c>
      <c r="AK137" s="99" t="str">
        <f t="shared" si="28"/>
        <v/>
      </c>
    </row>
    <row r="138" spans="1:37" ht="26.25" customHeight="1" x14ac:dyDescent="0.7">
      <c r="A138" s="60" t="str">
        <f>IF(選手申込!B174="","",選手申込!B174)</f>
        <v/>
      </c>
      <c r="B138" s="60" t="str">
        <f>IF(選手申込!C174="","",選手申込!C174)</f>
        <v/>
      </c>
      <c r="C138" s="60" t="str">
        <f>IF(選手申込!D174="","",選手申込!D174)</f>
        <v/>
      </c>
      <c r="D138" s="60" t="str">
        <f>IF(選手申込!E174="","",選手申込!E174)</f>
        <v/>
      </c>
      <c r="E138" s="60" t="str">
        <f>IF(選手申込!F174="","",選手申込!F174)</f>
        <v/>
      </c>
      <c r="F138" s="60" t="str">
        <f>IF(選手申込!G174="","",選手申込!G174)</f>
        <v/>
      </c>
      <c r="G138" s="60" t="str">
        <f>IF(選手申込!H174="","",選手申込!H174)</f>
        <v/>
      </c>
      <c r="H138" s="60" t="str">
        <f>IF(選手申込!L174="","",選手申込!L174)</f>
        <v/>
      </c>
      <c r="I138" s="60" t="str">
        <f>IF(H138="","",選手申込!$A$26)</f>
        <v/>
      </c>
      <c r="J138" s="60" t="str">
        <f>IF(I138="","",選手申込!$G$26)</f>
        <v/>
      </c>
      <c r="K138" s="60" t="str">
        <f>IF(J138="","",選手申込!$I$26)</f>
        <v/>
      </c>
      <c r="L138" s="60" t="str">
        <f>IF(選手申込!I174="","",選手申込!I174)</f>
        <v/>
      </c>
      <c r="M138" s="60" t="str">
        <f>IF(選手申込!J174="","",選手申込!J174)</f>
        <v/>
      </c>
      <c r="N138" s="60" t="str">
        <f>IF(選手申込!K174="","",選手申込!K174)</f>
        <v/>
      </c>
      <c r="O138" s="60">
        <f t="shared" si="21"/>
        <v>0</v>
      </c>
      <c r="P138" s="61" t="str">
        <f t="shared" si="22"/>
        <v/>
      </c>
      <c r="S138" s="82" t="str">
        <f t="shared" si="19"/>
        <v/>
      </c>
      <c r="T138" s="83" t="str">
        <f t="shared" si="19"/>
        <v/>
      </c>
      <c r="U138" s="84" t="str">
        <f t="shared" si="23"/>
        <v/>
      </c>
      <c r="V138" s="85"/>
      <c r="W138" s="86" t="str">
        <f t="shared" si="26"/>
        <v/>
      </c>
      <c r="X138" s="87"/>
      <c r="Y138" s="88"/>
      <c r="Z138" s="89" t="str">
        <f t="shared" si="27"/>
        <v/>
      </c>
      <c r="AA138" s="90"/>
      <c r="AB138" s="91"/>
      <c r="AC138" s="92" t="str">
        <f t="shared" si="24"/>
        <v/>
      </c>
      <c r="AD138" s="93"/>
      <c r="AE138" s="94"/>
      <c r="AF138" s="95" t="str">
        <f t="shared" si="25"/>
        <v/>
      </c>
      <c r="AG138" s="95"/>
      <c r="AH138" s="96"/>
      <c r="AI138" s="97">
        <f>選手申込!I174</f>
        <v>0</v>
      </c>
      <c r="AJ138" s="98" t="str">
        <f t="shared" si="28"/>
        <v/>
      </c>
      <c r="AK138" s="99" t="str">
        <f t="shared" si="28"/>
        <v/>
      </c>
    </row>
    <row r="139" spans="1:37" ht="26.25" customHeight="1" x14ac:dyDescent="0.7">
      <c r="A139" s="60" t="str">
        <f>IF(選手申込!B175="","",選手申込!B175)</f>
        <v/>
      </c>
      <c r="B139" s="60" t="str">
        <f>IF(選手申込!C175="","",選手申込!C175)</f>
        <v/>
      </c>
      <c r="C139" s="60" t="str">
        <f>IF(選手申込!D175="","",選手申込!D175)</f>
        <v/>
      </c>
      <c r="D139" s="60" t="str">
        <f>IF(選手申込!E175="","",選手申込!E175)</f>
        <v/>
      </c>
      <c r="E139" s="60" t="str">
        <f>IF(選手申込!F175="","",選手申込!F175)</f>
        <v/>
      </c>
      <c r="F139" s="60" t="str">
        <f>IF(選手申込!G175="","",選手申込!G175)</f>
        <v/>
      </c>
      <c r="G139" s="60" t="str">
        <f>IF(選手申込!H175="","",選手申込!H175)</f>
        <v/>
      </c>
      <c r="H139" s="60" t="str">
        <f>IF(選手申込!L175="","",選手申込!L175)</f>
        <v/>
      </c>
      <c r="I139" s="60" t="str">
        <f>IF(H139="","",選手申込!$A$26)</f>
        <v/>
      </c>
      <c r="J139" s="60" t="str">
        <f>IF(I139="","",選手申込!$G$26)</f>
        <v/>
      </c>
      <c r="K139" s="60" t="str">
        <f>IF(J139="","",選手申込!$I$26)</f>
        <v/>
      </c>
      <c r="L139" s="60" t="str">
        <f>IF(選手申込!I175="","",選手申込!I175)</f>
        <v/>
      </c>
      <c r="M139" s="60" t="str">
        <f>IF(選手申込!J175="","",選手申込!J175)</f>
        <v/>
      </c>
      <c r="N139" s="60" t="str">
        <f>IF(選手申込!K175="","",選手申込!K175)</f>
        <v/>
      </c>
      <c r="O139" s="60">
        <f t="shared" si="21"/>
        <v>0</v>
      </c>
      <c r="P139" s="61" t="str">
        <f t="shared" si="22"/>
        <v/>
      </c>
      <c r="S139" s="82" t="str">
        <f t="shared" si="19"/>
        <v/>
      </c>
      <c r="T139" s="83" t="str">
        <f t="shared" si="19"/>
        <v/>
      </c>
      <c r="U139" s="84" t="str">
        <f t="shared" si="23"/>
        <v/>
      </c>
      <c r="V139" s="85"/>
      <c r="W139" s="86" t="str">
        <f t="shared" si="26"/>
        <v/>
      </c>
      <c r="X139" s="87"/>
      <c r="Y139" s="88"/>
      <c r="Z139" s="89" t="str">
        <f t="shared" si="27"/>
        <v/>
      </c>
      <c r="AA139" s="90"/>
      <c r="AB139" s="91"/>
      <c r="AC139" s="92" t="str">
        <f t="shared" si="24"/>
        <v/>
      </c>
      <c r="AD139" s="93"/>
      <c r="AE139" s="94"/>
      <c r="AF139" s="95" t="str">
        <f t="shared" si="25"/>
        <v/>
      </c>
      <c r="AG139" s="95"/>
      <c r="AH139" s="96"/>
      <c r="AI139" s="97">
        <f>選手申込!I175</f>
        <v>0</v>
      </c>
      <c r="AJ139" s="98" t="str">
        <f t="shared" si="28"/>
        <v/>
      </c>
      <c r="AK139" s="99" t="str">
        <f t="shared" si="28"/>
        <v/>
      </c>
    </row>
    <row r="140" spans="1:37" ht="26.25" customHeight="1" x14ac:dyDescent="0.7">
      <c r="A140" s="60" t="str">
        <f>IF(選手申込!B176="","",選手申込!B176)</f>
        <v/>
      </c>
      <c r="B140" s="60" t="str">
        <f>IF(選手申込!C176="","",選手申込!C176)</f>
        <v/>
      </c>
      <c r="C140" s="60" t="str">
        <f>IF(選手申込!D176="","",選手申込!D176)</f>
        <v/>
      </c>
      <c r="D140" s="60" t="str">
        <f>IF(選手申込!E176="","",選手申込!E176)</f>
        <v/>
      </c>
      <c r="E140" s="60" t="str">
        <f>IF(選手申込!F176="","",選手申込!F176)</f>
        <v/>
      </c>
      <c r="F140" s="60" t="str">
        <f>IF(選手申込!G176="","",選手申込!G176)</f>
        <v/>
      </c>
      <c r="G140" s="60" t="str">
        <f>IF(選手申込!H176="","",選手申込!H176)</f>
        <v/>
      </c>
      <c r="H140" s="60" t="str">
        <f>IF(選手申込!L176="","",選手申込!L176)</f>
        <v/>
      </c>
      <c r="I140" s="60" t="str">
        <f>IF(H140="","",選手申込!$A$26)</f>
        <v/>
      </c>
      <c r="J140" s="60" t="str">
        <f>IF(I140="","",選手申込!$G$26)</f>
        <v/>
      </c>
      <c r="K140" s="60" t="str">
        <f>IF(J140="","",選手申込!$I$26)</f>
        <v/>
      </c>
      <c r="L140" s="60" t="str">
        <f>IF(選手申込!I176="","",選手申込!I176)</f>
        <v/>
      </c>
      <c r="M140" s="60" t="str">
        <f>IF(選手申込!J176="","",選手申込!J176)</f>
        <v/>
      </c>
      <c r="N140" s="60" t="str">
        <f>IF(選手申込!K176="","",選手申込!K176)</f>
        <v/>
      </c>
      <c r="O140" s="60">
        <f t="shared" si="21"/>
        <v>0</v>
      </c>
      <c r="P140" s="61" t="str">
        <f t="shared" si="22"/>
        <v/>
      </c>
      <c r="S140" s="82" t="str">
        <f t="shared" si="19"/>
        <v/>
      </c>
      <c r="T140" s="83" t="str">
        <f t="shared" si="19"/>
        <v/>
      </c>
      <c r="U140" s="84" t="str">
        <f t="shared" si="23"/>
        <v/>
      </c>
      <c r="V140" s="85"/>
      <c r="W140" s="86" t="str">
        <f t="shared" si="26"/>
        <v/>
      </c>
      <c r="X140" s="87"/>
      <c r="Y140" s="88"/>
      <c r="Z140" s="89" t="str">
        <f t="shared" si="27"/>
        <v/>
      </c>
      <c r="AA140" s="90"/>
      <c r="AB140" s="91"/>
      <c r="AC140" s="92" t="str">
        <f t="shared" si="24"/>
        <v/>
      </c>
      <c r="AD140" s="93"/>
      <c r="AE140" s="94"/>
      <c r="AF140" s="95" t="str">
        <f t="shared" si="25"/>
        <v/>
      </c>
      <c r="AG140" s="95"/>
      <c r="AH140" s="96"/>
      <c r="AI140" s="97">
        <f>選手申込!I176</f>
        <v>0</v>
      </c>
      <c r="AJ140" s="98" t="str">
        <f t="shared" si="28"/>
        <v/>
      </c>
      <c r="AK140" s="99" t="str">
        <f t="shared" si="28"/>
        <v/>
      </c>
    </row>
    <row r="141" spans="1:37" ht="26.25" customHeight="1" x14ac:dyDescent="0.7">
      <c r="A141" s="60" t="str">
        <f>IF(選手申込!B177="","",選手申込!B177)</f>
        <v/>
      </c>
      <c r="B141" s="60" t="str">
        <f>IF(選手申込!C177="","",選手申込!C177)</f>
        <v/>
      </c>
      <c r="C141" s="60" t="str">
        <f>IF(選手申込!D177="","",選手申込!D177)</f>
        <v/>
      </c>
      <c r="D141" s="60" t="str">
        <f>IF(選手申込!E177="","",選手申込!E177)</f>
        <v/>
      </c>
      <c r="E141" s="60" t="str">
        <f>IF(選手申込!F177="","",選手申込!F177)</f>
        <v/>
      </c>
      <c r="F141" s="60" t="str">
        <f>IF(選手申込!G177="","",選手申込!G177)</f>
        <v/>
      </c>
      <c r="G141" s="60" t="str">
        <f>IF(選手申込!H177="","",選手申込!H177)</f>
        <v/>
      </c>
      <c r="H141" s="60" t="str">
        <f>IF(選手申込!L177="","",選手申込!L177)</f>
        <v/>
      </c>
      <c r="I141" s="60" t="str">
        <f>IF(H141="","",選手申込!$A$26)</f>
        <v/>
      </c>
      <c r="J141" s="60" t="str">
        <f>IF(I141="","",選手申込!$G$26)</f>
        <v/>
      </c>
      <c r="K141" s="60" t="str">
        <f>IF(J141="","",選手申込!$I$26)</f>
        <v/>
      </c>
      <c r="L141" s="60" t="str">
        <f>IF(選手申込!I177="","",選手申込!I177)</f>
        <v/>
      </c>
      <c r="M141" s="60" t="str">
        <f>IF(選手申込!J177="","",選手申込!J177)</f>
        <v/>
      </c>
      <c r="N141" s="60" t="str">
        <f>IF(選手申込!K177="","",選手申込!K177)</f>
        <v/>
      </c>
      <c r="O141" s="60">
        <f t="shared" si="21"/>
        <v>0</v>
      </c>
      <c r="P141" s="61" t="str">
        <f t="shared" si="22"/>
        <v/>
      </c>
      <c r="S141" s="82" t="str">
        <f t="shared" si="19"/>
        <v/>
      </c>
      <c r="T141" s="83" t="str">
        <f t="shared" si="19"/>
        <v/>
      </c>
      <c r="U141" s="84" t="str">
        <f t="shared" si="23"/>
        <v/>
      </c>
      <c r="V141" s="85"/>
      <c r="W141" s="86" t="str">
        <f t="shared" si="26"/>
        <v/>
      </c>
      <c r="X141" s="87"/>
      <c r="Y141" s="88"/>
      <c r="Z141" s="89" t="str">
        <f t="shared" si="27"/>
        <v/>
      </c>
      <c r="AA141" s="90"/>
      <c r="AB141" s="91"/>
      <c r="AC141" s="92" t="str">
        <f t="shared" si="24"/>
        <v/>
      </c>
      <c r="AD141" s="93"/>
      <c r="AE141" s="94"/>
      <c r="AF141" s="95" t="str">
        <f t="shared" si="25"/>
        <v/>
      </c>
      <c r="AG141" s="95"/>
      <c r="AH141" s="96"/>
      <c r="AI141" s="97">
        <f>選手申込!I177</f>
        <v>0</v>
      </c>
      <c r="AJ141" s="98" t="str">
        <f t="shared" si="28"/>
        <v/>
      </c>
      <c r="AK141" s="99" t="str">
        <f t="shared" si="28"/>
        <v/>
      </c>
    </row>
    <row r="142" spans="1:37" ht="26.25" customHeight="1" x14ac:dyDescent="0.7">
      <c r="A142" s="60" t="str">
        <f>IF(選手申込!B178="","",選手申込!B178)</f>
        <v/>
      </c>
      <c r="B142" s="60" t="str">
        <f>IF(選手申込!C178="","",選手申込!C178)</f>
        <v/>
      </c>
      <c r="C142" s="60" t="str">
        <f>IF(選手申込!D178="","",選手申込!D178)</f>
        <v/>
      </c>
      <c r="D142" s="60" t="str">
        <f>IF(選手申込!E178="","",選手申込!E178)</f>
        <v/>
      </c>
      <c r="E142" s="60" t="str">
        <f>IF(選手申込!F178="","",選手申込!F178)</f>
        <v/>
      </c>
      <c r="F142" s="60" t="str">
        <f>IF(選手申込!G178="","",選手申込!G178)</f>
        <v/>
      </c>
      <c r="G142" s="60" t="str">
        <f>IF(選手申込!H178="","",選手申込!H178)</f>
        <v/>
      </c>
      <c r="H142" s="60" t="str">
        <f>IF(選手申込!L178="","",選手申込!L178)</f>
        <v/>
      </c>
      <c r="I142" s="60" t="str">
        <f>IF(H142="","",選手申込!$A$26)</f>
        <v/>
      </c>
      <c r="J142" s="60" t="str">
        <f>IF(I142="","",選手申込!$G$26)</f>
        <v/>
      </c>
      <c r="K142" s="60" t="str">
        <f>IF(J142="","",選手申込!$I$26)</f>
        <v/>
      </c>
      <c r="L142" s="60" t="str">
        <f>IF(選手申込!I178="","",選手申込!I178)</f>
        <v/>
      </c>
      <c r="M142" s="60" t="str">
        <f>IF(選手申込!J178="","",選手申込!J178)</f>
        <v/>
      </c>
      <c r="N142" s="60" t="str">
        <f>IF(選手申込!K178="","",選手申込!K178)</f>
        <v/>
      </c>
      <c r="O142" s="60">
        <f t="shared" si="21"/>
        <v>0</v>
      </c>
      <c r="P142" s="61" t="str">
        <f t="shared" si="22"/>
        <v/>
      </c>
      <c r="S142" s="82" t="str">
        <f t="shared" si="19"/>
        <v/>
      </c>
      <c r="T142" s="83" t="str">
        <f t="shared" si="19"/>
        <v/>
      </c>
      <c r="U142" s="84" t="str">
        <f t="shared" si="23"/>
        <v/>
      </c>
      <c r="V142" s="85"/>
      <c r="W142" s="86" t="str">
        <f t="shared" si="26"/>
        <v/>
      </c>
      <c r="X142" s="87"/>
      <c r="Y142" s="88"/>
      <c r="Z142" s="89" t="str">
        <f t="shared" si="27"/>
        <v/>
      </c>
      <c r="AA142" s="90"/>
      <c r="AB142" s="91"/>
      <c r="AC142" s="92" t="str">
        <f t="shared" si="24"/>
        <v/>
      </c>
      <c r="AD142" s="93"/>
      <c r="AE142" s="94"/>
      <c r="AF142" s="95" t="str">
        <f t="shared" si="25"/>
        <v/>
      </c>
      <c r="AG142" s="95"/>
      <c r="AH142" s="96"/>
      <c r="AI142" s="97">
        <f>選手申込!I178</f>
        <v>0</v>
      </c>
      <c r="AJ142" s="98" t="str">
        <f t="shared" si="28"/>
        <v/>
      </c>
      <c r="AK142" s="99" t="str">
        <f t="shared" si="28"/>
        <v/>
      </c>
    </row>
    <row r="143" spans="1:37" ht="26.25" customHeight="1" x14ac:dyDescent="0.7">
      <c r="A143" s="60" t="str">
        <f>IF(選手申込!B179="","",選手申込!B179)</f>
        <v/>
      </c>
      <c r="B143" s="60" t="str">
        <f>IF(選手申込!C179="","",選手申込!C179)</f>
        <v/>
      </c>
      <c r="C143" s="60" t="str">
        <f>IF(選手申込!D179="","",選手申込!D179)</f>
        <v/>
      </c>
      <c r="D143" s="60" t="str">
        <f>IF(選手申込!E179="","",選手申込!E179)</f>
        <v/>
      </c>
      <c r="E143" s="60" t="str">
        <f>IF(選手申込!F179="","",選手申込!F179)</f>
        <v/>
      </c>
      <c r="F143" s="60" t="str">
        <f>IF(選手申込!G179="","",選手申込!G179)</f>
        <v/>
      </c>
      <c r="G143" s="60" t="str">
        <f>IF(選手申込!H179="","",選手申込!H179)</f>
        <v/>
      </c>
      <c r="H143" s="60" t="str">
        <f>IF(選手申込!L179="","",選手申込!L179)</f>
        <v/>
      </c>
      <c r="I143" s="60" t="str">
        <f>IF(H143="","",選手申込!$A$26)</f>
        <v/>
      </c>
      <c r="J143" s="60" t="str">
        <f>IF(I143="","",選手申込!$G$26)</f>
        <v/>
      </c>
      <c r="K143" s="60" t="str">
        <f>IF(J143="","",選手申込!$I$26)</f>
        <v/>
      </c>
      <c r="L143" s="60" t="str">
        <f>IF(選手申込!I179="","",選手申込!I179)</f>
        <v/>
      </c>
      <c r="M143" s="60" t="str">
        <f>IF(選手申込!J179="","",選手申込!J179)</f>
        <v/>
      </c>
      <c r="N143" s="60" t="str">
        <f>IF(選手申込!K179="","",選手申込!K179)</f>
        <v/>
      </c>
      <c r="O143" s="60">
        <f t="shared" si="21"/>
        <v>0</v>
      </c>
      <c r="P143" s="61" t="str">
        <f t="shared" si="22"/>
        <v/>
      </c>
      <c r="S143" s="82" t="str">
        <f t="shared" si="19"/>
        <v/>
      </c>
      <c r="T143" s="83" t="str">
        <f t="shared" si="19"/>
        <v/>
      </c>
      <c r="U143" s="84" t="str">
        <f t="shared" si="23"/>
        <v/>
      </c>
      <c r="V143" s="85"/>
      <c r="W143" s="86" t="str">
        <f t="shared" si="26"/>
        <v/>
      </c>
      <c r="X143" s="87"/>
      <c r="Y143" s="88"/>
      <c r="Z143" s="89" t="str">
        <f t="shared" si="27"/>
        <v/>
      </c>
      <c r="AA143" s="90"/>
      <c r="AB143" s="91"/>
      <c r="AC143" s="92" t="str">
        <f t="shared" si="24"/>
        <v/>
      </c>
      <c r="AD143" s="93"/>
      <c r="AE143" s="94"/>
      <c r="AF143" s="95" t="str">
        <f t="shared" si="25"/>
        <v/>
      </c>
      <c r="AG143" s="95"/>
      <c r="AH143" s="96"/>
      <c r="AI143" s="97">
        <f>選手申込!I179</f>
        <v>0</v>
      </c>
      <c r="AJ143" s="98" t="str">
        <f t="shared" si="28"/>
        <v/>
      </c>
      <c r="AK143" s="99" t="str">
        <f t="shared" si="28"/>
        <v/>
      </c>
    </row>
    <row r="144" spans="1:37" ht="26.25" customHeight="1" x14ac:dyDescent="0.7">
      <c r="A144" s="60" t="str">
        <f>IF(選手申込!B180="","",選手申込!B180)</f>
        <v/>
      </c>
      <c r="B144" s="60" t="str">
        <f>IF(選手申込!C180="","",選手申込!C180)</f>
        <v/>
      </c>
      <c r="C144" s="60" t="str">
        <f>IF(選手申込!D180="","",選手申込!D180)</f>
        <v/>
      </c>
      <c r="D144" s="60" t="str">
        <f>IF(選手申込!E180="","",選手申込!E180)</f>
        <v/>
      </c>
      <c r="E144" s="60" t="str">
        <f>IF(選手申込!F180="","",選手申込!F180)</f>
        <v/>
      </c>
      <c r="F144" s="60" t="str">
        <f>IF(選手申込!G180="","",選手申込!G180)</f>
        <v/>
      </c>
      <c r="G144" s="60" t="str">
        <f>IF(選手申込!H180="","",選手申込!H180)</f>
        <v/>
      </c>
      <c r="H144" s="60" t="str">
        <f>IF(選手申込!L180="","",選手申込!L180)</f>
        <v/>
      </c>
      <c r="I144" s="60" t="str">
        <f>IF(H144="","",選手申込!$A$26)</f>
        <v/>
      </c>
      <c r="J144" s="60" t="str">
        <f>IF(I144="","",選手申込!$G$26)</f>
        <v/>
      </c>
      <c r="K144" s="60" t="str">
        <f>IF(J144="","",選手申込!$I$26)</f>
        <v/>
      </c>
      <c r="L144" s="60" t="str">
        <f>IF(選手申込!I180="","",選手申込!I180)</f>
        <v/>
      </c>
      <c r="M144" s="60" t="str">
        <f>IF(選手申込!J180="","",選手申込!J180)</f>
        <v/>
      </c>
      <c r="N144" s="60" t="str">
        <f>IF(選手申込!K180="","",選手申込!K180)</f>
        <v/>
      </c>
      <c r="O144" s="60">
        <f t="shared" si="21"/>
        <v>0</v>
      </c>
      <c r="P144" s="61" t="str">
        <f t="shared" si="22"/>
        <v/>
      </c>
      <c r="S144" s="82" t="str">
        <f t="shared" si="19"/>
        <v/>
      </c>
      <c r="T144" s="83" t="str">
        <f t="shared" si="19"/>
        <v/>
      </c>
      <c r="U144" s="84" t="str">
        <f t="shared" si="23"/>
        <v/>
      </c>
      <c r="V144" s="85"/>
      <c r="W144" s="86" t="str">
        <f t="shared" si="26"/>
        <v/>
      </c>
      <c r="X144" s="87"/>
      <c r="Y144" s="88"/>
      <c r="Z144" s="89" t="str">
        <f t="shared" si="27"/>
        <v/>
      </c>
      <c r="AA144" s="90"/>
      <c r="AB144" s="91"/>
      <c r="AC144" s="92" t="str">
        <f t="shared" si="24"/>
        <v/>
      </c>
      <c r="AD144" s="93"/>
      <c r="AE144" s="94"/>
      <c r="AF144" s="95" t="str">
        <f t="shared" si="25"/>
        <v/>
      </c>
      <c r="AG144" s="95"/>
      <c r="AH144" s="96"/>
      <c r="AI144" s="97">
        <f>選手申込!I180</f>
        <v>0</v>
      </c>
      <c r="AJ144" s="98" t="str">
        <f t="shared" si="28"/>
        <v/>
      </c>
      <c r="AK144" s="99" t="str">
        <f t="shared" si="28"/>
        <v/>
      </c>
    </row>
    <row r="145" spans="1:37" ht="26.25" customHeight="1" x14ac:dyDescent="0.7">
      <c r="A145" s="60" t="str">
        <f>IF(選手申込!B181="","",選手申込!B181)</f>
        <v/>
      </c>
      <c r="B145" s="60" t="str">
        <f>IF(選手申込!C181="","",選手申込!C181)</f>
        <v/>
      </c>
      <c r="C145" s="60" t="str">
        <f>IF(選手申込!D181="","",選手申込!D181)</f>
        <v/>
      </c>
      <c r="D145" s="60" t="str">
        <f>IF(選手申込!E181="","",選手申込!E181)</f>
        <v/>
      </c>
      <c r="E145" s="60" t="str">
        <f>IF(選手申込!F181="","",選手申込!F181)</f>
        <v/>
      </c>
      <c r="F145" s="60" t="str">
        <f>IF(選手申込!G181="","",選手申込!G181)</f>
        <v/>
      </c>
      <c r="G145" s="60" t="str">
        <f>IF(選手申込!H181="","",選手申込!H181)</f>
        <v/>
      </c>
      <c r="H145" s="60" t="str">
        <f>IF(選手申込!L181="","",選手申込!L181)</f>
        <v/>
      </c>
      <c r="I145" s="60" t="str">
        <f>IF(H145="","",選手申込!$A$26)</f>
        <v/>
      </c>
      <c r="J145" s="60" t="str">
        <f>IF(I145="","",選手申込!$G$26)</f>
        <v/>
      </c>
      <c r="K145" s="60" t="str">
        <f>IF(J145="","",選手申込!$I$26)</f>
        <v/>
      </c>
      <c r="L145" s="60" t="str">
        <f>IF(選手申込!I181="","",選手申込!I181)</f>
        <v/>
      </c>
      <c r="M145" s="60" t="str">
        <f>IF(選手申込!J181="","",選手申込!J181)</f>
        <v/>
      </c>
      <c r="N145" s="60" t="str">
        <f>IF(選手申込!K181="","",選手申込!K181)</f>
        <v/>
      </c>
      <c r="O145" s="60">
        <f t="shared" si="21"/>
        <v>0</v>
      </c>
      <c r="P145" s="61" t="str">
        <f t="shared" si="22"/>
        <v/>
      </c>
      <c r="S145" s="82" t="str">
        <f t="shared" si="19"/>
        <v/>
      </c>
      <c r="T145" s="83" t="str">
        <f t="shared" si="19"/>
        <v/>
      </c>
      <c r="U145" s="84" t="str">
        <f t="shared" si="23"/>
        <v/>
      </c>
      <c r="V145" s="85"/>
      <c r="W145" s="86" t="str">
        <f t="shared" si="26"/>
        <v/>
      </c>
      <c r="X145" s="87"/>
      <c r="Y145" s="88"/>
      <c r="Z145" s="89" t="str">
        <f t="shared" si="27"/>
        <v/>
      </c>
      <c r="AA145" s="90"/>
      <c r="AB145" s="91"/>
      <c r="AC145" s="92" t="str">
        <f t="shared" si="24"/>
        <v/>
      </c>
      <c r="AD145" s="93"/>
      <c r="AE145" s="94"/>
      <c r="AF145" s="95" t="str">
        <f t="shared" si="25"/>
        <v/>
      </c>
      <c r="AG145" s="95"/>
      <c r="AH145" s="96"/>
      <c r="AI145" s="97">
        <f>選手申込!I181</f>
        <v>0</v>
      </c>
      <c r="AJ145" s="98" t="str">
        <f t="shared" si="28"/>
        <v/>
      </c>
      <c r="AK145" s="99" t="str">
        <f t="shared" si="28"/>
        <v/>
      </c>
    </row>
    <row r="146" spans="1:37" ht="26.25" customHeight="1" x14ac:dyDescent="0.7">
      <c r="A146" s="60" t="str">
        <f>IF(選手申込!B182="","",選手申込!B182)</f>
        <v/>
      </c>
      <c r="B146" s="60" t="str">
        <f>IF(選手申込!C182="","",選手申込!C182)</f>
        <v/>
      </c>
      <c r="C146" s="60" t="str">
        <f>IF(選手申込!D182="","",選手申込!D182)</f>
        <v/>
      </c>
      <c r="D146" s="60" t="str">
        <f>IF(選手申込!E182="","",選手申込!E182)</f>
        <v/>
      </c>
      <c r="E146" s="60" t="str">
        <f>IF(選手申込!F182="","",選手申込!F182)</f>
        <v/>
      </c>
      <c r="F146" s="60" t="str">
        <f>IF(選手申込!G182="","",選手申込!G182)</f>
        <v/>
      </c>
      <c r="G146" s="60" t="str">
        <f>IF(選手申込!H182="","",選手申込!H182)</f>
        <v/>
      </c>
      <c r="H146" s="60" t="str">
        <f>IF(選手申込!L182="","",選手申込!L182)</f>
        <v/>
      </c>
      <c r="I146" s="60" t="str">
        <f>IF(H146="","",選手申込!$A$26)</f>
        <v/>
      </c>
      <c r="J146" s="60" t="str">
        <f>IF(I146="","",選手申込!$G$26)</f>
        <v/>
      </c>
      <c r="K146" s="60" t="str">
        <f>IF(J146="","",選手申込!$I$26)</f>
        <v/>
      </c>
      <c r="L146" s="60" t="str">
        <f>IF(選手申込!I182="","",選手申込!I182)</f>
        <v/>
      </c>
      <c r="M146" s="60" t="str">
        <f>IF(選手申込!J182="","",選手申込!J182)</f>
        <v/>
      </c>
      <c r="N146" s="60" t="str">
        <f>IF(選手申込!K182="","",選手申込!K182)</f>
        <v/>
      </c>
      <c r="O146" s="60">
        <f t="shared" si="21"/>
        <v>0</v>
      </c>
      <c r="P146" s="61" t="str">
        <f t="shared" si="22"/>
        <v/>
      </c>
      <c r="S146" s="82" t="str">
        <f t="shared" si="19"/>
        <v/>
      </c>
      <c r="T146" s="83" t="str">
        <f t="shared" si="19"/>
        <v/>
      </c>
      <c r="U146" s="84" t="str">
        <f t="shared" si="23"/>
        <v/>
      </c>
      <c r="V146" s="85"/>
      <c r="W146" s="86" t="str">
        <f t="shared" si="26"/>
        <v/>
      </c>
      <c r="X146" s="87"/>
      <c r="Y146" s="88"/>
      <c r="Z146" s="89" t="str">
        <f t="shared" si="27"/>
        <v/>
      </c>
      <c r="AA146" s="90"/>
      <c r="AB146" s="91"/>
      <c r="AC146" s="92" t="str">
        <f t="shared" si="24"/>
        <v/>
      </c>
      <c r="AD146" s="93"/>
      <c r="AE146" s="94"/>
      <c r="AF146" s="95" t="str">
        <f t="shared" si="25"/>
        <v/>
      </c>
      <c r="AG146" s="95"/>
      <c r="AH146" s="96"/>
      <c r="AI146" s="97">
        <f>選手申込!I182</f>
        <v>0</v>
      </c>
      <c r="AJ146" s="98" t="str">
        <f t="shared" si="28"/>
        <v/>
      </c>
      <c r="AK146" s="99" t="str">
        <f t="shared" si="28"/>
        <v/>
      </c>
    </row>
    <row r="147" spans="1:37" ht="26.25" customHeight="1" x14ac:dyDescent="0.7">
      <c r="A147" s="60" t="str">
        <f>IF(選手申込!B183="","",選手申込!B183)</f>
        <v/>
      </c>
      <c r="B147" s="60" t="str">
        <f>IF(選手申込!C183="","",選手申込!C183)</f>
        <v/>
      </c>
      <c r="C147" s="60" t="str">
        <f>IF(選手申込!D183="","",選手申込!D183)</f>
        <v/>
      </c>
      <c r="D147" s="60" t="str">
        <f>IF(選手申込!E183="","",選手申込!E183)</f>
        <v/>
      </c>
      <c r="E147" s="60" t="str">
        <f>IF(選手申込!F183="","",選手申込!F183)</f>
        <v/>
      </c>
      <c r="F147" s="60" t="str">
        <f>IF(選手申込!G183="","",選手申込!G183)</f>
        <v/>
      </c>
      <c r="G147" s="60" t="str">
        <f>IF(選手申込!H183="","",選手申込!H183)</f>
        <v/>
      </c>
      <c r="H147" s="60" t="str">
        <f>IF(選手申込!L183="","",選手申込!L183)</f>
        <v/>
      </c>
      <c r="I147" s="60" t="str">
        <f>IF(H147="","",選手申込!$A$26)</f>
        <v/>
      </c>
      <c r="J147" s="60" t="str">
        <f>IF(I147="","",選手申込!$G$26)</f>
        <v/>
      </c>
      <c r="K147" s="60" t="str">
        <f>IF(J147="","",選手申込!$I$26)</f>
        <v/>
      </c>
      <c r="L147" s="60" t="str">
        <f>IF(選手申込!I183="","",選手申込!I183)</f>
        <v/>
      </c>
      <c r="M147" s="60" t="str">
        <f>IF(選手申込!J183="","",選手申込!J183)</f>
        <v/>
      </c>
      <c r="N147" s="60" t="str">
        <f>IF(選手申込!K183="","",選手申込!K183)</f>
        <v/>
      </c>
      <c r="O147" s="60">
        <f t="shared" si="21"/>
        <v>0</v>
      </c>
      <c r="P147" s="61" t="str">
        <f t="shared" si="22"/>
        <v/>
      </c>
      <c r="S147" s="82" t="str">
        <f t="shared" ref="S147:T210" si="29">A147</f>
        <v/>
      </c>
      <c r="T147" s="83" t="str">
        <f t="shared" si="29"/>
        <v/>
      </c>
      <c r="U147" s="84" t="str">
        <f t="shared" si="23"/>
        <v/>
      </c>
      <c r="V147" s="85"/>
      <c r="W147" s="86" t="str">
        <f t="shared" si="26"/>
        <v/>
      </c>
      <c r="X147" s="87"/>
      <c r="Y147" s="88"/>
      <c r="Z147" s="89" t="str">
        <f t="shared" si="27"/>
        <v/>
      </c>
      <c r="AA147" s="90"/>
      <c r="AB147" s="91"/>
      <c r="AC147" s="92" t="str">
        <f t="shared" si="24"/>
        <v/>
      </c>
      <c r="AD147" s="93"/>
      <c r="AE147" s="94"/>
      <c r="AF147" s="95" t="str">
        <f t="shared" si="25"/>
        <v/>
      </c>
      <c r="AG147" s="95"/>
      <c r="AH147" s="96"/>
      <c r="AI147" s="97">
        <f>選手申込!I183</f>
        <v>0</v>
      </c>
      <c r="AJ147" s="98" t="str">
        <f t="shared" si="28"/>
        <v/>
      </c>
      <c r="AK147" s="99" t="str">
        <f t="shared" si="28"/>
        <v/>
      </c>
    </row>
    <row r="148" spans="1:37" ht="26.25" customHeight="1" x14ac:dyDescent="0.7">
      <c r="A148" s="60" t="str">
        <f>IF(選手申込!B184="","",選手申込!B184)</f>
        <v/>
      </c>
      <c r="B148" s="60" t="str">
        <f>IF(選手申込!C184="","",選手申込!C184)</f>
        <v/>
      </c>
      <c r="C148" s="60" t="str">
        <f>IF(選手申込!D184="","",選手申込!D184)</f>
        <v/>
      </c>
      <c r="D148" s="60" t="str">
        <f>IF(選手申込!E184="","",選手申込!E184)</f>
        <v/>
      </c>
      <c r="E148" s="60" t="str">
        <f>IF(選手申込!F184="","",選手申込!F184)</f>
        <v/>
      </c>
      <c r="F148" s="60" t="str">
        <f>IF(選手申込!G184="","",選手申込!G184)</f>
        <v/>
      </c>
      <c r="G148" s="60" t="str">
        <f>IF(選手申込!H184="","",選手申込!H184)</f>
        <v/>
      </c>
      <c r="H148" s="60" t="str">
        <f>IF(選手申込!L184="","",選手申込!L184)</f>
        <v/>
      </c>
      <c r="I148" s="60" t="str">
        <f>IF(H148="","",選手申込!$A$26)</f>
        <v/>
      </c>
      <c r="J148" s="60" t="str">
        <f>IF(I148="","",選手申込!$G$26)</f>
        <v/>
      </c>
      <c r="K148" s="60" t="str">
        <f>IF(J148="","",選手申込!$I$26)</f>
        <v/>
      </c>
      <c r="L148" s="60" t="str">
        <f>IF(選手申込!I184="","",選手申込!I184)</f>
        <v/>
      </c>
      <c r="M148" s="60" t="str">
        <f>IF(選手申込!J184="","",選手申込!J184)</f>
        <v/>
      </c>
      <c r="N148" s="60" t="str">
        <f>IF(選手申込!K184="","",選手申込!K184)</f>
        <v/>
      </c>
      <c r="O148" s="60">
        <f t="shared" si="21"/>
        <v>0</v>
      </c>
      <c r="P148" s="61" t="str">
        <f t="shared" si="22"/>
        <v/>
      </c>
      <c r="S148" s="82" t="str">
        <f t="shared" si="29"/>
        <v/>
      </c>
      <c r="T148" s="83" t="str">
        <f t="shared" si="29"/>
        <v/>
      </c>
      <c r="U148" s="84" t="str">
        <f t="shared" si="23"/>
        <v/>
      </c>
      <c r="V148" s="85"/>
      <c r="W148" s="86" t="str">
        <f t="shared" si="26"/>
        <v/>
      </c>
      <c r="X148" s="87"/>
      <c r="Y148" s="88"/>
      <c r="Z148" s="89" t="str">
        <f t="shared" si="27"/>
        <v/>
      </c>
      <c r="AA148" s="90"/>
      <c r="AB148" s="91"/>
      <c r="AC148" s="92" t="str">
        <f t="shared" si="24"/>
        <v/>
      </c>
      <c r="AD148" s="93"/>
      <c r="AE148" s="94"/>
      <c r="AF148" s="95" t="str">
        <f t="shared" si="25"/>
        <v/>
      </c>
      <c r="AG148" s="95"/>
      <c r="AH148" s="96"/>
      <c r="AI148" s="97">
        <f>選手申込!I184</f>
        <v>0</v>
      </c>
      <c r="AJ148" s="98" t="str">
        <f t="shared" si="28"/>
        <v/>
      </c>
      <c r="AK148" s="99" t="str">
        <f t="shared" si="28"/>
        <v/>
      </c>
    </row>
    <row r="149" spans="1:37" ht="26.25" customHeight="1" x14ac:dyDescent="0.7">
      <c r="A149" s="60" t="str">
        <f>IF(選手申込!B185="","",選手申込!B185)</f>
        <v/>
      </c>
      <c r="B149" s="60" t="str">
        <f>IF(選手申込!C185="","",選手申込!C185)</f>
        <v/>
      </c>
      <c r="C149" s="60" t="str">
        <f>IF(選手申込!D185="","",選手申込!D185)</f>
        <v/>
      </c>
      <c r="D149" s="60" t="str">
        <f>IF(選手申込!E185="","",選手申込!E185)</f>
        <v/>
      </c>
      <c r="E149" s="60" t="str">
        <f>IF(選手申込!F185="","",選手申込!F185)</f>
        <v/>
      </c>
      <c r="F149" s="60" t="str">
        <f>IF(選手申込!G185="","",選手申込!G185)</f>
        <v/>
      </c>
      <c r="G149" s="60" t="str">
        <f>IF(選手申込!H185="","",選手申込!H185)</f>
        <v/>
      </c>
      <c r="H149" s="60" t="str">
        <f>IF(選手申込!L185="","",選手申込!L185)</f>
        <v/>
      </c>
      <c r="I149" s="60" t="str">
        <f>IF(H149="","",選手申込!$A$26)</f>
        <v/>
      </c>
      <c r="J149" s="60" t="str">
        <f>IF(I149="","",選手申込!$G$26)</f>
        <v/>
      </c>
      <c r="K149" s="60" t="str">
        <f>IF(J149="","",選手申込!$I$26)</f>
        <v/>
      </c>
      <c r="L149" s="60" t="str">
        <f>IF(選手申込!I185="","",選手申込!I185)</f>
        <v/>
      </c>
      <c r="M149" s="60" t="str">
        <f>IF(選手申込!J185="","",選手申込!J185)</f>
        <v/>
      </c>
      <c r="N149" s="60" t="str">
        <f>IF(選手申込!K185="","",選手申込!K185)</f>
        <v/>
      </c>
      <c r="O149" s="60">
        <f t="shared" si="21"/>
        <v>0</v>
      </c>
      <c r="P149" s="61" t="str">
        <f t="shared" si="22"/>
        <v/>
      </c>
      <c r="S149" s="82" t="str">
        <f t="shared" si="29"/>
        <v/>
      </c>
      <c r="T149" s="83" t="str">
        <f t="shared" si="29"/>
        <v/>
      </c>
      <c r="U149" s="84" t="str">
        <f t="shared" si="23"/>
        <v/>
      </c>
      <c r="V149" s="85"/>
      <c r="W149" s="86" t="str">
        <f t="shared" si="26"/>
        <v/>
      </c>
      <c r="X149" s="87"/>
      <c r="Y149" s="88"/>
      <c r="Z149" s="89" t="str">
        <f t="shared" si="27"/>
        <v/>
      </c>
      <c r="AA149" s="90"/>
      <c r="AB149" s="91"/>
      <c r="AC149" s="92" t="str">
        <f t="shared" si="24"/>
        <v/>
      </c>
      <c r="AD149" s="93"/>
      <c r="AE149" s="94"/>
      <c r="AF149" s="95" t="str">
        <f t="shared" si="25"/>
        <v/>
      </c>
      <c r="AG149" s="95"/>
      <c r="AH149" s="96"/>
      <c r="AI149" s="97">
        <f>選手申込!I185</f>
        <v>0</v>
      </c>
      <c r="AJ149" s="98" t="str">
        <f t="shared" si="28"/>
        <v/>
      </c>
      <c r="AK149" s="99" t="str">
        <f t="shared" si="28"/>
        <v/>
      </c>
    </row>
    <row r="150" spans="1:37" ht="26.25" customHeight="1" x14ac:dyDescent="0.7">
      <c r="A150" s="60" t="str">
        <f>IF(選手申込!B186="","",選手申込!B186)</f>
        <v/>
      </c>
      <c r="B150" s="60" t="str">
        <f>IF(選手申込!C186="","",選手申込!C186)</f>
        <v/>
      </c>
      <c r="C150" s="60" t="str">
        <f>IF(選手申込!D186="","",選手申込!D186)</f>
        <v/>
      </c>
      <c r="D150" s="60" t="str">
        <f>IF(選手申込!E186="","",選手申込!E186)</f>
        <v/>
      </c>
      <c r="E150" s="60" t="str">
        <f>IF(選手申込!F186="","",選手申込!F186)</f>
        <v/>
      </c>
      <c r="F150" s="60" t="str">
        <f>IF(選手申込!G186="","",選手申込!G186)</f>
        <v/>
      </c>
      <c r="G150" s="60" t="str">
        <f>IF(選手申込!H186="","",選手申込!H186)</f>
        <v/>
      </c>
      <c r="H150" s="60" t="str">
        <f>IF(選手申込!L186="","",選手申込!L186)</f>
        <v/>
      </c>
      <c r="I150" s="60" t="str">
        <f>IF(H150="","",選手申込!$A$26)</f>
        <v/>
      </c>
      <c r="J150" s="60" t="str">
        <f>IF(I150="","",選手申込!$G$26)</f>
        <v/>
      </c>
      <c r="K150" s="60" t="str">
        <f>IF(J150="","",選手申込!$I$26)</f>
        <v/>
      </c>
      <c r="L150" s="60" t="str">
        <f>IF(選手申込!I186="","",選手申込!I186)</f>
        <v/>
      </c>
      <c r="M150" s="60" t="str">
        <f>IF(選手申込!J186="","",選手申込!J186)</f>
        <v/>
      </c>
      <c r="N150" s="60" t="str">
        <f>IF(選手申込!K186="","",選手申込!K186)</f>
        <v/>
      </c>
      <c r="O150" s="60">
        <f t="shared" si="21"/>
        <v>0</v>
      </c>
      <c r="P150" s="61" t="str">
        <f t="shared" si="22"/>
        <v/>
      </c>
      <c r="S150" s="82" t="str">
        <f t="shared" si="29"/>
        <v/>
      </c>
      <c r="T150" s="83" t="str">
        <f t="shared" si="29"/>
        <v/>
      </c>
      <c r="U150" s="84" t="str">
        <f t="shared" si="23"/>
        <v/>
      </c>
      <c r="V150" s="85"/>
      <c r="W150" s="86" t="str">
        <f t="shared" si="26"/>
        <v/>
      </c>
      <c r="X150" s="87"/>
      <c r="Y150" s="88"/>
      <c r="Z150" s="89" t="str">
        <f t="shared" si="27"/>
        <v/>
      </c>
      <c r="AA150" s="90"/>
      <c r="AB150" s="91"/>
      <c r="AC150" s="92" t="str">
        <f t="shared" si="24"/>
        <v/>
      </c>
      <c r="AD150" s="93"/>
      <c r="AE150" s="94"/>
      <c r="AF150" s="95" t="str">
        <f t="shared" si="25"/>
        <v/>
      </c>
      <c r="AG150" s="95"/>
      <c r="AH150" s="96"/>
      <c r="AI150" s="97">
        <f>選手申込!I186</f>
        <v>0</v>
      </c>
      <c r="AJ150" s="98" t="str">
        <f t="shared" si="28"/>
        <v/>
      </c>
      <c r="AK150" s="99" t="str">
        <f t="shared" si="28"/>
        <v/>
      </c>
    </row>
    <row r="151" spans="1:37" ht="26.25" customHeight="1" x14ac:dyDescent="0.7">
      <c r="A151" s="60" t="str">
        <f>IF(選手申込!B187="","",選手申込!B187)</f>
        <v/>
      </c>
      <c r="B151" s="60" t="str">
        <f>IF(選手申込!C187="","",選手申込!C187)</f>
        <v/>
      </c>
      <c r="C151" s="60" t="str">
        <f>IF(選手申込!D187="","",選手申込!D187)</f>
        <v/>
      </c>
      <c r="D151" s="60" t="str">
        <f>IF(選手申込!E187="","",選手申込!E187)</f>
        <v/>
      </c>
      <c r="E151" s="60" t="str">
        <f>IF(選手申込!F187="","",選手申込!F187)</f>
        <v/>
      </c>
      <c r="F151" s="60" t="str">
        <f>IF(選手申込!G187="","",選手申込!G187)</f>
        <v/>
      </c>
      <c r="G151" s="60" t="str">
        <f>IF(選手申込!H187="","",選手申込!H187)</f>
        <v/>
      </c>
      <c r="H151" s="60" t="str">
        <f>IF(選手申込!L187="","",選手申込!L187)</f>
        <v/>
      </c>
      <c r="I151" s="60" t="str">
        <f>IF(H151="","",選手申込!$A$26)</f>
        <v/>
      </c>
      <c r="J151" s="60" t="str">
        <f>IF(I151="","",選手申込!$G$26)</f>
        <v/>
      </c>
      <c r="K151" s="60" t="str">
        <f>IF(J151="","",選手申込!$I$26)</f>
        <v/>
      </c>
      <c r="L151" s="60" t="str">
        <f>IF(選手申込!I187="","",選手申込!I187)</f>
        <v/>
      </c>
      <c r="M151" s="60" t="str">
        <f>IF(選手申込!J187="","",選手申込!J187)</f>
        <v/>
      </c>
      <c r="N151" s="60" t="str">
        <f>IF(選手申込!K187="","",選手申込!K187)</f>
        <v/>
      </c>
      <c r="O151" s="60">
        <f t="shared" si="21"/>
        <v>0</v>
      </c>
      <c r="P151" s="61" t="str">
        <f t="shared" si="22"/>
        <v/>
      </c>
      <c r="S151" s="82" t="str">
        <f t="shared" si="29"/>
        <v/>
      </c>
      <c r="T151" s="83" t="str">
        <f t="shared" si="29"/>
        <v/>
      </c>
      <c r="U151" s="84" t="str">
        <f t="shared" si="23"/>
        <v/>
      </c>
      <c r="V151" s="85"/>
      <c r="W151" s="86" t="str">
        <f t="shared" si="26"/>
        <v/>
      </c>
      <c r="X151" s="87"/>
      <c r="Y151" s="88"/>
      <c r="Z151" s="89" t="str">
        <f t="shared" si="27"/>
        <v/>
      </c>
      <c r="AA151" s="90"/>
      <c r="AB151" s="91"/>
      <c r="AC151" s="92" t="str">
        <f t="shared" si="24"/>
        <v/>
      </c>
      <c r="AD151" s="93"/>
      <c r="AE151" s="94"/>
      <c r="AF151" s="95" t="str">
        <f t="shared" si="25"/>
        <v/>
      </c>
      <c r="AG151" s="95"/>
      <c r="AH151" s="96"/>
      <c r="AI151" s="97">
        <f>選手申込!I187</f>
        <v>0</v>
      </c>
      <c r="AJ151" s="98" t="str">
        <f t="shared" si="28"/>
        <v/>
      </c>
      <c r="AK151" s="99" t="str">
        <f t="shared" si="28"/>
        <v/>
      </c>
    </row>
    <row r="152" spans="1:37" ht="26.25" customHeight="1" x14ac:dyDescent="0.7">
      <c r="A152" s="60" t="str">
        <f>IF(選手申込!B188="","",選手申込!B188)</f>
        <v/>
      </c>
      <c r="B152" s="60" t="str">
        <f>IF(選手申込!C188="","",選手申込!C188)</f>
        <v/>
      </c>
      <c r="C152" s="60" t="str">
        <f>IF(選手申込!D188="","",選手申込!D188)</f>
        <v/>
      </c>
      <c r="D152" s="60" t="str">
        <f>IF(選手申込!E188="","",選手申込!E188)</f>
        <v/>
      </c>
      <c r="E152" s="60" t="str">
        <f>IF(選手申込!F188="","",選手申込!F188)</f>
        <v/>
      </c>
      <c r="F152" s="60" t="str">
        <f>IF(選手申込!G188="","",選手申込!G188)</f>
        <v/>
      </c>
      <c r="G152" s="60" t="str">
        <f>IF(選手申込!H188="","",選手申込!H188)</f>
        <v/>
      </c>
      <c r="H152" s="60" t="str">
        <f>IF(選手申込!L188="","",選手申込!L188)</f>
        <v/>
      </c>
      <c r="I152" s="60" t="str">
        <f>IF(H152="","",選手申込!$A$26)</f>
        <v/>
      </c>
      <c r="J152" s="60" t="str">
        <f>IF(I152="","",選手申込!$G$26)</f>
        <v/>
      </c>
      <c r="K152" s="60" t="str">
        <f>IF(J152="","",選手申込!$I$26)</f>
        <v/>
      </c>
      <c r="L152" s="60" t="str">
        <f>IF(選手申込!I188="","",選手申込!I188)</f>
        <v/>
      </c>
      <c r="M152" s="60" t="str">
        <f>IF(選手申込!J188="","",選手申込!J188)</f>
        <v/>
      </c>
      <c r="N152" s="60" t="str">
        <f>IF(選手申込!K188="","",選手申込!K188)</f>
        <v/>
      </c>
      <c r="O152" s="60">
        <f t="shared" si="21"/>
        <v>0</v>
      </c>
      <c r="P152" s="61" t="str">
        <f t="shared" si="22"/>
        <v/>
      </c>
      <c r="S152" s="82" t="str">
        <f t="shared" si="29"/>
        <v/>
      </c>
      <c r="T152" s="83" t="str">
        <f t="shared" si="29"/>
        <v/>
      </c>
      <c r="U152" s="84" t="str">
        <f t="shared" si="23"/>
        <v/>
      </c>
      <c r="V152" s="85"/>
      <c r="W152" s="86" t="str">
        <f t="shared" si="26"/>
        <v/>
      </c>
      <c r="X152" s="87"/>
      <c r="Y152" s="88"/>
      <c r="Z152" s="89" t="str">
        <f t="shared" si="27"/>
        <v/>
      </c>
      <c r="AA152" s="90"/>
      <c r="AB152" s="91"/>
      <c r="AC152" s="92" t="str">
        <f t="shared" si="24"/>
        <v/>
      </c>
      <c r="AD152" s="93"/>
      <c r="AE152" s="94"/>
      <c r="AF152" s="95" t="str">
        <f t="shared" si="25"/>
        <v/>
      </c>
      <c r="AG152" s="95"/>
      <c r="AH152" s="96"/>
      <c r="AI152" s="97">
        <f>選手申込!I188</f>
        <v>0</v>
      </c>
      <c r="AJ152" s="98" t="str">
        <f t="shared" si="28"/>
        <v/>
      </c>
      <c r="AK152" s="99" t="str">
        <f t="shared" si="28"/>
        <v/>
      </c>
    </row>
    <row r="153" spans="1:37" ht="26.25" customHeight="1" x14ac:dyDescent="0.7">
      <c r="A153" s="60" t="str">
        <f>IF(選手申込!B189="","",選手申込!B189)</f>
        <v/>
      </c>
      <c r="B153" s="60" t="str">
        <f>IF(選手申込!C189="","",選手申込!C189)</f>
        <v/>
      </c>
      <c r="C153" s="60" t="str">
        <f>IF(選手申込!D189="","",選手申込!D189)</f>
        <v/>
      </c>
      <c r="D153" s="60" t="str">
        <f>IF(選手申込!E189="","",選手申込!E189)</f>
        <v/>
      </c>
      <c r="E153" s="60" t="str">
        <f>IF(選手申込!F189="","",選手申込!F189)</f>
        <v/>
      </c>
      <c r="F153" s="60" t="str">
        <f>IF(選手申込!G189="","",選手申込!G189)</f>
        <v/>
      </c>
      <c r="G153" s="60" t="str">
        <f>IF(選手申込!H189="","",選手申込!H189)</f>
        <v/>
      </c>
      <c r="H153" s="60" t="str">
        <f>IF(選手申込!L189="","",選手申込!L189)</f>
        <v/>
      </c>
      <c r="I153" s="60" t="str">
        <f>IF(H153="","",選手申込!$A$26)</f>
        <v/>
      </c>
      <c r="J153" s="60" t="str">
        <f>IF(I153="","",選手申込!$G$26)</f>
        <v/>
      </c>
      <c r="K153" s="60" t="str">
        <f>IF(J153="","",選手申込!$I$26)</f>
        <v/>
      </c>
      <c r="L153" s="60" t="str">
        <f>IF(選手申込!I189="","",選手申込!I189)</f>
        <v/>
      </c>
      <c r="M153" s="60" t="str">
        <f>IF(選手申込!J189="","",選手申込!J189)</f>
        <v/>
      </c>
      <c r="N153" s="60" t="str">
        <f>IF(選手申込!K189="","",選手申込!K189)</f>
        <v/>
      </c>
      <c r="O153" s="60">
        <f t="shared" si="21"/>
        <v>0</v>
      </c>
      <c r="P153" s="61" t="str">
        <f t="shared" si="22"/>
        <v/>
      </c>
      <c r="S153" s="82" t="str">
        <f t="shared" si="29"/>
        <v/>
      </c>
      <c r="T153" s="83" t="str">
        <f t="shared" si="29"/>
        <v/>
      </c>
      <c r="U153" s="84" t="str">
        <f t="shared" si="23"/>
        <v/>
      </c>
      <c r="V153" s="85"/>
      <c r="W153" s="86" t="str">
        <f t="shared" si="26"/>
        <v/>
      </c>
      <c r="X153" s="87"/>
      <c r="Y153" s="88"/>
      <c r="Z153" s="89" t="str">
        <f t="shared" si="27"/>
        <v/>
      </c>
      <c r="AA153" s="90"/>
      <c r="AB153" s="91"/>
      <c r="AC153" s="92" t="str">
        <f t="shared" si="24"/>
        <v/>
      </c>
      <c r="AD153" s="93"/>
      <c r="AE153" s="94"/>
      <c r="AF153" s="95" t="str">
        <f t="shared" si="25"/>
        <v/>
      </c>
      <c r="AG153" s="95"/>
      <c r="AH153" s="96"/>
      <c r="AI153" s="97">
        <f>選手申込!I189</f>
        <v>0</v>
      </c>
      <c r="AJ153" s="98" t="str">
        <f t="shared" si="28"/>
        <v/>
      </c>
      <c r="AK153" s="99" t="str">
        <f t="shared" si="28"/>
        <v/>
      </c>
    </row>
    <row r="154" spans="1:37" ht="26.25" customHeight="1" x14ac:dyDescent="0.7">
      <c r="A154" s="60" t="str">
        <f>IF(選手申込!B190="","",選手申込!B190)</f>
        <v/>
      </c>
      <c r="B154" s="60" t="str">
        <f>IF(選手申込!C190="","",選手申込!C190)</f>
        <v/>
      </c>
      <c r="C154" s="60" t="str">
        <f>IF(選手申込!D190="","",選手申込!D190)</f>
        <v/>
      </c>
      <c r="D154" s="60" t="str">
        <f>IF(選手申込!E190="","",選手申込!E190)</f>
        <v/>
      </c>
      <c r="E154" s="60" t="str">
        <f>IF(選手申込!F190="","",選手申込!F190)</f>
        <v/>
      </c>
      <c r="F154" s="60" t="str">
        <f>IF(選手申込!G190="","",選手申込!G190)</f>
        <v/>
      </c>
      <c r="G154" s="60" t="str">
        <f>IF(選手申込!H190="","",選手申込!H190)</f>
        <v/>
      </c>
      <c r="H154" s="60" t="str">
        <f>IF(選手申込!L190="","",選手申込!L190)</f>
        <v/>
      </c>
      <c r="I154" s="60" t="str">
        <f>IF(H154="","",選手申込!$A$26)</f>
        <v/>
      </c>
      <c r="J154" s="60" t="str">
        <f>IF(I154="","",選手申込!$G$26)</f>
        <v/>
      </c>
      <c r="K154" s="60" t="str">
        <f>IF(J154="","",選手申込!$I$26)</f>
        <v/>
      </c>
      <c r="L154" s="60" t="str">
        <f>IF(選手申込!I190="","",選手申込!I190)</f>
        <v/>
      </c>
      <c r="M154" s="60" t="str">
        <f>IF(選手申込!J190="","",選手申込!J190)</f>
        <v/>
      </c>
      <c r="N154" s="60" t="str">
        <f>IF(選手申込!K190="","",選手申込!K190)</f>
        <v/>
      </c>
      <c r="O154" s="60">
        <f t="shared" si="21"/>
        <v>0</v>
      </c>
      <c r="P154" s="61" t="str">
        <f t="shared" si="22"/>
        <v/>
      </c>
      <c r="S154" s="82" t="str">
        <f t="shared" si="29"/>
        <v/>
      </c>
      <c r="T154" s="83" t="str">
        <f t="shared" si="29"/>
        <v/>
      </c>
      <c r="U154" s="84" t="str">
        <f t="shared" si="23"/>
        <v/>
      </c>
      <c r="V154" s="85"/>
      <c r="W154" s="86" t="str">
        <f t="shared" si="26"/>
        <v/>
      </c>
      <c r="X154" s="87"/>
      <c r="Y154" s="88"/>
      <c r="Z154" s="89" t="str">
        <f t="shared" si="27"/>
        <v/>
      </c>
      <c r="AA154" s="90"/>
      <c r="AB154" s="91"/>
      <c r="AC154" s="92" t="str">
        <f t="shared" si="24"/>
        <v/>
      </c>
      <c r="AD154" s="93"/>
      <c r="AE154" s="94"/>
      <c r="AF154" s="95" t="str">
        <f t="shared" si="25"/>
        <v/>
      </c>
      <c r="AG154" s="95"/>
      <c r="AH154" s="96"/>
      <c r="AI154" s="97">
        <f>選手申込!I190</f>
        <v>0</v>
      </c>
      <c r="AJ154" s="98" t="str">
        <f t="shared" si="28"/>
        <v/>
      </c>
      <c r="AK154" s="99" t="str">
        <f t="shared" si="28"/>
        <v/>
      </c>
    </row>
    <row r="155" spans="1:37" ht="26.25" customHeight="1" x14ac:dyDescent="0.7">
      <c r="A155" s="60" t="str">
        <f>IF(選手申込!B191="","",選手申込!B191)</f>
        <v/>
      </c>
      <c r="B155" s="60" t="str">
        <f>IF(選手申込!C191="","",選手申込!C191)</f>
        <v/>
      </c>
      <c r="C155" s="60" t="str">
        <f>IF(選手申込!D191="","",選手申込!D191)</f>
        <v/>
      </c>
      <c r="D155" s="60" t="str">
        <f>IF(選手申込!E191="","",選手申込!E191)</f>
        <v/>
      </c>
      <c r="E155" s="60" t="str">
        <f>IF(選手申込!F191="","",選手申込!F191)</f>
        <v/>
      </c>
      <c r="F155" s="60" t="str">
        <f>IF(選手申込!G191="","",選手申込!G191)</f>
        <v/>
      </c>
      <c r="G155" s="60" t="str">
        <f>IF(選手申込!H191="","",選手申込!H191)</f>
        <v/>
      </c>
      <c r="H155" s="60" t="str">
        <f>IF(選手申込!L191="","",選手申込!L191)</f>
        <v/>
      </c>
      <c r="I155" s="60" t="str">
        <f>IF(H155="","",選手申込!$A$26)</f>
        <v/>
      </c>
      <c r="J155" s="60" t="str">
        <f>IF(I155="","",選手申込!$G$26)</f>
        <v/>
      </c>
      <c r="K155" s="60" t="str">
        <f>IF(J155="","",選手申込!$I$26)</f>
        <v/>
      </c>
      <c r="L155" s="60" t="str">
        <f>IF(選手申込!I191="","",選手申込!I191)</f>
        <v/>
      </c>
      <c r="M155" s="60" t="str">
        <f>IF(選手申込!J191="","",選手申込!J191)</f>
        <v/>
      </c>
      <c r="N155" s="60" t="str">
        <f>IF(選手申込!K191="","",選手申込!K191)</f>
        <v/>
      </c>
      <c r="O155" s="60">
        <f t="shared" si="21"/>
        <v>0</v>
      </c>
      <c r="P155" s="61" t="str">
        <f t="shared" si="22"/>
        <v/>
      </c>
      <c r="S155" s="82" t="str">
        <f t="shared" si="29"/>
        <v/>
      </c>
      <c r="T155" s="83" t="str">
        <f t="shared" si="29"/>
        <v/>
      </c>
      <c r="U155" s="84" t="str">
        <f t="shared" si="23"/>
        <v/>
      </c>
      <c r="V155" s="85"/>
      <c r="W155" s="86" t="str">
        <f t="shared" si="26"/>
        <v/>
      </c>
      <c r="X155" s="87"/>
      <c r="Y155" s="88"/>
      <c r="Z155" s="89" t="str">
        <f t="shared" si="27"/>
        <v/>
      </c>
      <c r="AA155" s="90"/>
      <c r="AB155" s="91"/>
      <c r="AC155" s="92" t="str">
        <f t="shared" si="24"/>
        <v/>
      </c>
      <c r="AD155" s="93"/>
      <c r="AE155" s="94"/>
      <c r="AF155" s="95" t="str">
        <f t="shared" si="25"/>
        <v/>
      </c>
      <c r="AG155" s="95"/>
      <c r="AH155" s="96"/>
      <c r="AI155" s="97">
        <f>選手申込!I191</f>
        <v>0</v>
      </c>
      <c r="AJ155" s="98" t="str">
        <f t="shared" si="28"/>
        <v/>
      </c>
      <c r="AK155" s="99" t="str">
        <f t="shared" si="28"/>
        <v/>
      </c>
    </row>
    <row r="156" spans="1:37" ht="26.25" customHeight="1" x14ac:dyDescent="0.7">
      <c r="A156" s="60" t="str">
        <f>IF(選手申込!B192="","",選手申込!B192)</f>
        <v/>
      </c>
      <c r="B156" s="60" t="str">
        <f>IF(選手申込!C192="","",選手申込!C192)</f>
        <v/>
      </c>
      <c r="C156" s="60" t="str">
        <f>IF(選手申込!D192="","",選手申込!D192)</f>
        <v/>
      </c>
      <c r="D156" s="60" t="str">
        <f>IF(選手申込!E192="","",選手申込!E192)</f>
        <v/>
      </c>
      <c r="E156" s="60" t="str">
        <f>IF(選手申込!F192="","",選手申込!F192)</f>
        <v/>
      </c>
      <c r="F156" s="60" t="str">
        <f>IF(選手申込!G192="","",選手申込!G192)</f>
        <v/>
      </c>
      <c r="G156" s="60" t="str">
        <f>IF(選手申込!H192="","",選手申込!H192)</f>
        <v/>
      </c>
      <c r="H156" s="60" t="str">
        <f>IF(選手申込!L192="","",選手申込!L192)</f>
        <v/>
      </c>
      <c r="I156" s="60" t="str">
        <f>IF(H156="","",選手申込!$A$26)</f>
        <v/>
      </c>
      <c r="J156" s="60" t="str">
        <f>IF(I156="","",選手申込!$G$26)</f>
        <v/>
      </c>
      <c r="K156" s="60" t="str">
        <f>IF(J156="","",選手申込!$I$26)</f>
        <v/>
      </c>
      <c r="L156" s="60" t="str">
        <f>IF(選手申込!I192="","",選手申込!I192)</f>
        <v/>
      </c>
      <c r="M156" s="60" t="str">
        <f>IF(選手申込!J192="","",選手申込!J192)</f>
        <v/>
      </c>
      <c r="N156" s="60" t="str">
        <f>IF(選手申込!K192="","",選手申込!K192)</f>
        <v/>
      </c>
      <c r="O156" s="60">
        <f t="shared" si="21"/>
        <v>0</v>
      </c>
      <c r="P156" s="61" t="str">
        <f t="shared" si="22"/>
        <v/>
      </c>
      <c r="S156" s="82" t="str">
        <f t="shared" si="29"/>
        <v/>
      </c>
      <c r="T156" s="83" t="str">
        <f t="shared" si="29"/>
        <v/>
      </c>
      <c r="U156" s="84" t="str">
        <f t="shared" si="23"/>
        <v/>
      </c>
      <c r="V156" s="85"/>
      <c r="W156" s="86" t="str">
        <f t="shared" si="26"/>
        <v/>
      </c>
      <c r="X156" s="87"/>
      <c r="Y156" s="88"/>
      <c r="Z156" s="89" t="str">
        <f t="shared" si="27"/>
        <v/>
      </c>
      <c r="AA156" s="90"/>
      <c r="AB156" s="91"/>
      <c r="AC156" s="92" t="str">
        <f t="shared" si="24"/>
        <v/>
      </c>
      <c r="AD156" s="93"/>
      <c r="AE156" s="94"/>
      <c r="AF156" s="95" t="str">
        <f t="shared" si="25"/>
        <v/>
      </c>
      <c r="AG156" s="95"/>
      <c r="AH156" s="96"/>
      <c r="AI156" s="97">
        <f>選手申込!I192</f>
        <v>0</v>
      </c>
      <c r="AJ156" s="98" t="str">
        <f t="shared" si="28"/>
        <v/>
      </c>
      <c r="AK156" s="99" t="str">
        <f t="shared" si="28"/>
        <v/>
      </c>
    </row>
    <row r="157" spans="1:37" ht="26.25" customHeight="1" x14ac:dyDescent="0.7">
      <c r="A157" s="60" t="str">
        <f>IF(選手申込!B193="","",選手申込!B193)</f>
        <v/>
      </c>
      <c r="B157" s="60" t="str">
        <f>IF(選手申込!C193="","",選手申込!C193)</f>
        <v/>
      </c>
      <c r="C157" s="60" t="str">
        <f>IF(選手申込!D193="","",選手申込!D193)</f>
        <v/>
      </c>
      <c r="D157" s="60" t="str">
        <f>IF(選手申込!E193="","",選手申込!E193)</f>
        <v/>
      </c>
      <c r="E157" s="60" t="str">
        <f>IF(選手申込!F193="","",選手申込!F193)</f>
        <v/>
      </c>
      <c r="F157" s="60" t="str">
        <f>IF(選手申込!G193="","",選手申込!G193)</f>
        <v/>
      </c>
      <c r="G157" s="60" t="str">
        <f>IF(選手申込!H193="","",選手申込!H193)</f>
        <v/>
      </c>
      <c r="H157" s="60" t="str">
        <f>IF(選手申込!L193="","",選手申込!L193)</f>
        <v/>
      </c>
      <c r="I157" s="60" t="str">
        <f>IF(H157="","",選手申込!$A$26)</f>
        <v/>
      </c>
      <c r="J157" s="60" t="str">
        <f>IF(I157="","",選手申込!$G$26)</f>
        <v/>
      </c>
      <c r="K157" s="60" t="str">
        <f>IF(J157="","",選手申込!$I$26)</f>
        <v/>
      </c>
      <c r="L157" s="60" t="str">
        <f>IF(選手申込!I193="","",選手申込!I193)</f>
        <v/>
      </c>
      <c r="M157" s="60" t="str">
        <f>IF(選手申込!J193="","",選手申込!J193)</f>
        <v/>
      </c>
      <c r="N157" s="60" t="str">
        <f>IF(選手申込!K193="","",選手申込!K193)</f>
        <v/>
      </c>
      <c r="O157" s="60">
        <f t="shared" si="21"/>
        <v>0</v>
      </c>
      <c r="P157" s="61" t="str">
        <f t="shared" si="22"/>
        <v/>
      </c>
      <c r="S157" s="82" t="str">
        <f t="shared" si="29"/>
        <v/>
      </c>
      <c r="T157" s="83" t="str">
        <f t="shared" si="29"/>
        <v/>
      </c>
      <c r="U157" s="84" t="str">
        <f t="shared" si="23"/>
        <v/>
      </c>
      <c r="V157" s="85"/>
      <c r="W157" s="86" t="str">
        <f t="shared" si="26"/>
        <v/>
      </c>
      <c r="X157" s="87"/>
      <c r="Y157" s="88"/>
      <c r="Z157" s="89" t="str">
        <f t="shared" si="27"/>
        <v/>
      </c>
      <c r="AA157" s="90"/>
      <c r="AB157" s="91"/>
      <c r="AC157" s="92" t="str">
        <f t="shared" si="24"/>
        <v/>
      </c>
      <c r="AD157" s="93"/>
      <c r="AE157" s="94"/>
      <c r="AF157" s="95" t="str">
        <f t="shared" si="25"/>
        <v/>
      </c>
      <c r="AG157" s="95"/>
      <c r="AH157" s="96"/>
      <c r="AI157" s="97">
        <f>選手申込!I193</f>
        <v>0</v>
      </c>
      <c r="AJ157" s="98" t="str">
        <f t="shared" si="28"/>
        <v/>
      </c>
      <c r="AK157" s="99" t="str">
        <f t="shared" si="28"/>
        <v/>
      </c>
    </row>
    <row r="158" spans="1:37" ht="26.25" customHeight="1" x14ac:dyDescent="0.7">
      <c r="A158" s="60" t="str">
        <f>IF(選手申込!B194="","",選手申込!B194)</f>
        <v/>
      </c>
      <c r="B158" s="60" t="str">
        <f>IF(選手申込!C194="","",選手申込!C194)</f>
        <v/>
      </c>
      <c r="C158" s="60" t="str">
        <f>IF(選手申込!D194="","",選手申込!D194)</f>
        <v/>
      </c>
      <c r="D158" s="60" t="str">
        <f>IF(選手申込!E194="","",選手申込!E194)</f>
        <v/>
      </c>
      <c r="E158" s="60" t="str">
        <f>IF(選手申込!F194="","",選手申込!F194)</f>
        <v/>
      </c>
      <c r="F158" s="60" t="str">
        <f>IF(選手申込!G194="","",選手申込!G194)</f>
        <v/>
      </c>
      <c r="G158" s="60" t="str">
        <f>IF(選手申込!H194="","",選手申込!H194)</f>
        <v/>
      </c>
      <c r="H158" s="60" t="str">
        <f>IF(選手申込!L194="","",選手申込!L194)</f>
        <v/>
      </c>
      <c r="I158" s="60" t="str">
        <f>IF(H158="","",選手申込!$A$26)</f>
        <v/>
      </c>
      <c r="J158" s="60" t="str">
        <f>IF(I158="","",選手申込!$G$26)</f>
        <v/>
      </c>
      <c r="K158" s="60" t="str">
        <f>IF(J158="","",選手申込!$I$26)</f>
        <v/>
      </c>
      <c r="L158" s="60" t="str">
        <f>IF(選手申込!I194="","",選手申込!I194)</f>
        <v/>
      </c>
      <c r="M158" s="60" t="str">
        <f>IF(選手申込!J194="","",選手申込!J194)</f>
        <v/>
      </c>
      <c r="N158" s="60" t="str">
        <f>IF(選手申込!K194="","",選手申込!K194)</f>
        <v/>
      </c>
      <c r="O158" s="60">
        <f t="shared" si="21"/>
        <v>0</v>
      </c>
      <c r="P158" s="61" t="str">
        <f t="shared" si="22"/>
        <v/>
      </c>
      <c r="S158" s="82" t="str">
        <f t="shared" si="29"/>
        <v/>
      </c>
      <c r="T158" s="83" t="str">
        <f t="shared" si="29"/>
        <v/>
      </c>
      <c r="U158" s="84" t="str">
        <f t="shared" si="23"/>
        <v/>
      </c>
      <c r="V158" s="85"/>
      <c r="W158" s="86" t="str">
        <f t="shared" si="26"/>
        <v/>
      </c>
      <c r="X158" s="87"/>
      <c r="Y158" s="88"/>
      <c r="Z158" s="89" t="str">
        <f t="shared" si="27"/>
        <v/>
      </c>
      <c r="AA158" s="90"/>
      <c r="AB158" s="91"/>
      <c r="AC158" s="92" t="str">
        <f t="shared" si="24"/>
        <v/>
      </c>
      <c r="AD158" s="93"/>
      <c r="AE158" s="94"/>
      <c r="AF158" s="95" t="str">
        <f t="shared" si="25"/>
        <v/>
      </c>
      <c r="AG158" s="95"/>
      <c r="AH158" s="96"/>
      <c r="AI158" s="97">
        <f>選手申込!I194</f>
        <v>0</v>
      </c>
      <c r="AJ158" s="98" t="str">
        <f t="shared" si="28"/>
        <v/>
      </c>
      <c r="AK158" s="99" t="str">
        <f t="shared" si="28"/>
        <v/>
      </c>
    </row>
    <row r="159" spans="1:37" ht="26.25" customHeight="1" x14ac:dyDescent="0.7">
      <c r="A159" s="60" t="str">
        <f>IF(選手申込!B195="","",選手申込!B195)</f>
        <v/>
      </c>
      <c r="B159" s="60" t="str">
        <f>IF(選手申込!C195="","",選手申込!C195)</f>
        <v/>
      </c>
      <c r="C159" s="60" t="str">
        <f>IF(選手申込!D195="","",選手申込!D195)</f>
        <v/>
      </c>
      <c r="D159" s="60" t="str">
        <f>IF(選手申込!E195="","",選手申込!E195)</f>
        <v/>
      </c>
      <c r="E159" s="60" t="str">
        <f>IF(選手申込!F195="","",選手申込!F195)</f>
        <v/>
      </c>
      <c r="F159" s="60" t="str">
        <f>IF(選手申込!G195="","",選手申込!G195)</f>
        <v/>
      </c>
      <c r="G159" s="60" t="str">
        <f>IF(選手申込!H195="","",選手申込!H195)</f>
        <v/>
      </c>
      <c r="H159" s="60" t="str">
        <f>IF(選手申込!L195="","",選手申込!L195)</f>
        <v/>
      </c>
      <c r="I159" s="60" t="str">
        <f>IF(H159="","",選手申込!$A$26)</f>
        <v/>
      </c>
      <c r="J159" s="60" t="str">
        <f>IF(I159="","",選手申込!$G$26)</f>
        <v/>
      </c>
      <c r="K159" s="60" t="str">
        <f>IF(J159="","",選手申込!$I$26)</f>
        <v/>
      </c>
      <c r="L159" s="60" t="str">
        <f>IF(選手申込!I195="","",選手申込!I195)</f>
        <v/>
      </c>
      <c r="M159" s="60" t="str">
        <f>IF(選手申込!J195="","",選手申込!J195)</f>
        <v/>
      </c>
      <c r="N159" s="60" t="str">
        <f>IF(選手申込!K195="","",選手申込!K195)</f>
        <v/>
      </c>
      <c r="O159" s="60">
        <f t="shared" si="21"/>
        <v>0</v>
      </c>
      <c r="P159" s="61" t="str">
        <f t="shared" si="22"/>
        <v/>
      </c>
      <c r="S159" s="82" t="str">
        <f t="shared" si="29"/>
        <v/>
      </c>
      <c r="T159" s="83" t="str">
        <f t="shared" si="29"/>
        <v/>
      </c>
      <c r="U159" s="84" t="str">
        <f t="shared" si="23"/>
        <v/>
      </c>
      <c r="V159" s="85"/>
      <c r="W159" s="86" t="str">
        <f t="shared" si="26"/>
        <v/>
      </c>
      <c r="X159" s="87"/>
      <c r="Y159" s="88"/>
      <c r="Z159" s="89" t="str">
        <f t="shared" si="27"/>
        <v/>
      </c>
      <c r="AA159" s="90"/>
      <c r="AB159" s="91"/>
      <c r="AC159" s="92" t="str">
        <f t="shared" si="24"/>
        <v/>
      </c>
      <c r="AD159" s="93"/>
      <c r="AE159" s="94"/>
      <c r="AF159" s="95" t="str">
        <f t="shared" si="25"/>
        <v/>
      </c>
      <c r="AG159" s="95"/>
      <c r="AH159" s="96"/>
      <c r="AI159" s="97">
        <f>選手申込!I195</f>
        <v>0</v>
      </c>
      <c r="AJ159" s="98" t="str">
        <f t="shared" si="28"/>
        <v/>
      </c>
      <c r="AK159" s="99" t="str">
        <f t="shared" si="28"/>
        <v/>
      </c>
    </row>
    <row r="160" spans="1:37" ht="26.25" customHeight="1" x14ac:dyDescent="0.7">
      <c r="A160" s="60" t="str">
        <f>IF(選手申込!B196="","",選手申込!B196)</f>
        <v/>
      </c>
      <c r="B160" s="60" t="str">
        <f>IF(選手申込!C196="","",選手申込!C196)</f>
        <v/>
      </c>
      <c r="C160" s="60" t="str">
        <f>IF(選手申込!D196="","",選手申込!D196)</f>
        <v/>
      </c>
      <c r="D160" s="60" t="str">
        <f>IF(選手申込!E196="","",選手申込!E196)</f>
        <v/>
      </c>
      <c r="E160" s="60" t="str">
        <f>IF(選手申込!F196="","",選手申込!F196)</f>
        <v/>
      </c>
      <c r="F160" s="60" t="str">
        <f>IF(選手申込!G196="","",選手申込!G196)</f>
        <v/>
      </c>
      <c r="G160" s="60" t="str">
        <f>IF(選手申込!H196="","",選手申込!H196)</f>
        <v/>
      </c>
      <c r="H160" s="60" t="str">
        <f>IF(選手申込!L196="","",選手申込!L196)</f>
        <v/>
      </c>
      <c r="I160" s="60" t="str">
        <f>IF(H160="","",選手申込!$A$26)</f>
        <v/>
      </c>
      <c r="J160" s="60" t="str">
        <f>IF(I160="","",選手申込!$G$26)</f>
        <v/>
      </c>
      <c r="K160" s="60" t="str">
        <f>IF(J160="","",選手申込!$I$26)</f>
        <v/>
      </c>
      <c r="L160" s="60" t="str">
        <f>IF(選手申込!I196="","",選手申込!I196)</f>
        <v/>
      </c>
      <c r="M160" s="60" t="str">
        <f>IF(選手申込!J196="","",選手申込!J196)</f>
        <v/>
      </c>
      <c r="N160" s="60" t="str">
        <f>IF(選手申込!K196="","",選手申込!K196)</f>
        <v/>
      </c>
      <c r="O160" s="60">
        <f t="shared" si="21"/>
        <v>0</v>
      </c>
      <c r="P160" s="61" t="str">
        <f t="shared" si="22"/>
        <v/>
      </c>
      <c r="S160" s="82" t="str">
        <f t="shared" si="29"/>
        <v/>
      </c>
      <c r="T160" s="83" t="str">
        <f t="shared" si="29"/>
        <v/>
      </c>
      <c r="U160" s="84" t="str">
        <f t="shared" si="23"/>
        <v/>
      </c>
      <c r="V160" s="85"/>
      <c r="W160" s="86" t="str">
        <f t="shared" si="26"/>
        <v/>
      </c>
      <c r="X160" s="87"/>
      <c r="Y160" s="88"/>
      <c r="Z160" s="89" t="str">
        <f t="shared" si="27"/>
        <v/>
      </c>
      <c r="AA160" s="90"/>
      <c r="AB160" s="91"/>
      <c r="AC160" s="92" t="str">
        <f t="shared" si="24"/>
        <v/>
      </c>
      <c r="AD160" s="93"/>
      <c r="AE160" s="94"/>
      <c r="AF160" s="95" t="str">
        <f t="shared" si="25"/>
        <v/>
      </c>
      <c r="AG160" s="95"/>
      <c r="AH160" s="96"/>
      <c r="AI160" s="97">
        <f>選手申込!I196</f>
        <v>0</v>
      </c>
      <c r="AJ160" s="98" t="str">
        <f t="shared" si="28"/>
        <v/>
      </c>
      <c r="AK160" s="99" t="str">
        <f t="shared" si="28"/>
        <v/>
      </c>
    </row>
    <row r="161" spans="1:37" ht="26.25" customHeight="1" x14ac:dyDescent="0.7">
      <c r="A161" s="60" t="str">
        <f>IF(選手申込!B197="","",選手申込!B197)</f>
        <v/>
      </c>
      <c r="B161" s="60" t="str">
        <f>IF(選手申込!C197="","",選手申込!C197)</f>
        <v/>
      </c>
      <c r="C161" s="60" t="str">
        <f>IF(選手申込!D197="","",選手申込!D197)</f>
        <v/>
      </c>
      <c r="D161" s="60" t="str">
        <f>IF(選手申込!E197="","",選手申込!E197)</f>
        <v/>
      </c>
      <c r="E161" s="60" t="str">
        <f>IF(選手申込!F197="","",選手申込!F197)</f>
        <v/>
      </c>
      <c r="F161" s="60" t="str">
        <f>IF(選手申込!G197="","",選手申込!G197)</f>
        <v/>
      </c>
      <c r="G161" s="60" t="str">
        <f>IF(選手申込!H197="","",選手申込!H197)</f>
        <v/>
      </c>
      <c r="H161" s="60" t="str">
        <f>IF(選手申込!L197="","",選手申込!L197)</f>
        <v/>
      </c>
      <c r="I161" s="60" t="str">
        <f>IF(H161="","",選手申込!$A$26)</f>
        <v/>
      </c>
      <c r="J161" s="60" t="str">
        <f>IF(I161="","",選手申込!$G$26)</f>
        <v/>
      </c>
      <c r="K161" s="60" t="str">
        <f>IF(J161="","",選手申込!$I$26)</f>
        <v/>
      </c>
      <c r="L161" s="60" t="str">
        <f>IF(選手申込!I197="","",選手申込!I197)</f>
        <v/>
      </c>
      <c r="M161" s="60" t="str">
        <f>IF(選手申込!J197="","",選手申込!J197)</f>
        <v/>
      </c>
      <c r="N161" s="60" t="str">
        <f>IF(選手申込!K197="","",選手申込!K197)</f>
        <v/>
      </c>
      <c r="O161" s="60">
        <f t="shared" si="21"/>
        <v>0</v>
      </c>
      <c r="P161" s="61" t="str">
        <f t="shared" si="22"/>
        <v/>
      </c>
      <c r="S161" s="82" t="str">
        <f t="shared" si="29"/>
        <v/>
      </c>
      <c r="T161" s="83" t="str">
        <f t="shared" si="29"/>
        <v/>
      </c>
      <c r="U161" s="84" t="str">
        <f t="shared" si="23"/>
        <v/>
      </c>
      <c r="V161" s="85"/>
      <c r="W161" s="86" t="str">
        <f t="shared" si="26"/>
        <v/>
      </c>
      <c r="X161" s="87"/>
      <c r="Y161" s="88"/>
      <c r="Z161" s="89" t="str">
        <f t="shared" si="27"/>
        <v/>
      </c>
      <c r="AA161" s="90"/>
      <c r="AB161" s="91"/>
      <c r="AC161" s="92" t="str">
        <f t="shared" si="24"/>
        <v/>
      </c>
      <c r="AD161" s="93"/>
      <c r="AE161" s="94"/>
      <c r="AF161" s="95" t="str">
        <f t="shared" si="25"/>
        <v/>
      </c>
      <c r="AG161" s="95"/>
      <c r="AH161" s="96"/>
      <c r="AI161" s="97">
        <f>選手申込!I197</f>
        <v>0</v>
      </c>
      <c r="AJ161" s="98" t="str">
        <f t="shared" si="28"/>
        <v/>
      </c>
      <c r="AK161" s="99" t="str">
        <f t="shared" si="28"/>
        <v/>
      </c>
    </row>
    <row r="162" spans="1:37" ht="26.25" customHeight="1" x14ac:dyDescent="0.7">
      <c r="A162" s="60" t="str">
        <f>IF(選手申込!B198="","",選手申込!B198)</f>
        <v/>
      </c>
      <c r="B162" s="60" t="str">
        <f>IF(選手申込!C198="","",選手申込!C198)</f>
        <v/>
      </c>
      <c r="C162" s="60" t="str">
        <f>IF(選手申込!D198="","",選手申込!D198)</f>
        <v/>
      </c>
      <c r="D162" s="60" t="str">
        <f>IF(選手申込!E198="","",選手申込!E198)</f>
        <v/>
      </c>
      <c r="E162" s="60" t="str">
        <f>IF(選手申込!F198="","",選手申込!F198)</f>
        <v/>
      </c>
      <c r="F162" s="60" t="str">
        <f>IF(選手申込!G198="","",選手申込!G198)</f>
        <v/>
      </c>
      <c r="G162" s="60" t="str">
        <f>IF(選手申込!H198="","",選手申込!H198)</f>
        <v/>
      </c>
      <c r="H162" s="60" t="str">
        <f>IF(選手申込!L198="","",選手申込!L198)</f>
        <v/>
      </c>
      <c r="I162" s="60" t="str">
        <f>IF(H162="","",選手申込!$A$26)</f>
        <v/>
      </c>
      <c r="J162" s="60" t="str">
        <f>IF(I162="","",選手申込!$G$26)</f>
        <v/>
      </c>
      <c r="K162" s="60" t="str">
        <f>IF(J162="","",選手申込!$I$26)</f>
        <v/>
      </c>
      <c r="L162" s="60" t="str">
        <f>IF(選手申込!I198="","",選手申込!I198)</f>
        <v/>
      </c>
      <c r="M162" s="60" t="str">
        <f>IF(選手申込!J198="","",選手申込!J198)</f>
        <v/>
      </c>
      <c r="N162" s="60" t="str">
        <f>IF(選手申込!K198="","",選手申込!K198)</f>
        <v/>
      </c>
      <c r="O162" s="60">
        <f t="shared" si="21"/>
        <v>0</v>
      </c>
      <c r="P162" s="61" t="str">
        <f t="shared" si="22"/>
        <v/>
      </c>
      <c r="S162" s="82" t="str">
        <f t="shared" si="29"/>
        <v/>
      </c>
      <c r="T162" s="83" t="str">
        <f t="shared" si="29"/>
        <v/>
      </c>
      <c r="U162" s="84" t="str">
        <f t="shared" si="23"/>
        <v/>
      </c>
      <c r="V162" s="85"/>
      <c r="W162" s="86" t="str">
        <f t="shared" si="26"/>
        <v/>
      </c>
      <c r="X162" s="87"/>
      <c r="Y162" s="88"/>
      <c r="Z162" s="89" t="str">
        <f t="shared" si="27"/>
        <v/>
      </c>
      <c r="AA162" s="90"/>
      <c r="AB162" s="91"/>
      <c r="AC162" s="92" t="str">
        <f t="shared" si="24"/>
        <v/>
      </c>
      <c r="AD162" s="93"/>
      <c r="AE162" s="94"/>
      <c r="AF162" s="95" t="str">
        <f t="shared" si="25"/>
        <v/>
      </c>
      <c r="AG162" s="95"/>
      <c r="AH162" s="96"/>
      <c r="AI162" s="97">
        <f>選手申込!I198</f>
        <v>0</v>
      </c>
      <c r="AJ162" s="98" t="str">
        <f t="shared" si="28"/>
        <v/>
      </c>
      <c r="AK162" s="99" t="str">
        <f t="shared" si="28"/>
        <v/>
      </c>
    </row>
    <row r="163" spans="1:37" ht="26.25" customHeight="1" x14ac:dyDescent="0.7">
      <c r="A163" s="60" t="str">
        <f>IF(選手申込!B199="","",選手申込!B199)</f>
        <v/>
      </c>
      <c r="B163" s="60" t="str">
        <f>IF(選手申込!C199="","",選手申込!C199)</f>
        <v/>
      </c>
      <c r="C163" s="60" t="str">
        <f>IF(選手申込!D199="","",選手申込!D199)</f>
        <v/>
      </c>
      <c r="D163" s="60" t="str">
        <f>IF(選手申込!E199="","",選手申込!E199)</f>
        <v/>
      </c>
      <c r="E163" s="60" t="str">
        <f>IF(選手申込!F199="","",選手申込!F199)</f>
        <v/>
      </c>
      <c r="F163" s="60" t="str">
        <f>IF(選手申込!G199="","",選手申込!G199)</f>
        <v/>
      </c>
      <c r="G163" s="60" t="str">
        <f>IF(選手申込!H199="","",選手申込!H199)</f>
        <v/>
      </c>
      <c r="H163" s="60" t="str">
        <f>IF(選手申込!L199="","",選手申込!L199)</f>
        <v/>
      </c>
      <c r="I163" s="60" t="str">
        <f>IF(H163="","",選手申込!$A$26)</f>
        <v/>
      </c>
      <c r="J163" s="60" t="str">
        <f>IF(I163="","",選手申込!$G$26)</f>
        <v/>
      </c>
      <c r="K163" s="60" t="str">
        <f>IF(J163="","",選手申込!$I$26)</f>
        <v/>
      </c>
      <c r="L163" s="60" t="str">
        <f>IF(選手申込!I199="","",選手申込!I199)</f>
        <v/>
      </c>
      <c r="M163" s="60" t="str">
        <f>IF(選手申込!J199="","",選手申込!J199)</f>
        <v/>
      </c>
      <c r="N163" s="60" t="str">
        <f>IF(選手申込!K199="","",選手申込!K199)</f>
        <v/>
      </c>
      <c r="O163" s="60">
        <f t="shared" si="21"/>
        <v>0</v>
      </c>
      <c r="P163" s="61" t="str">
        <f t="shared" si="22"/>
        <v/>
      </c>
      <c r="S163" s="82" t="str">
        <f t="shared" si="29"/>
        <v/>
      </c>
      <c r="T163" s="83" t="str">
        <f t="shared" si="29"/>
        <v/>
      </c>
      <c r="U163" s="84" t="str">
        <f t="shared" si="23"/>
        <v/>
      </c>
      <c r="V163" s="85"/>
      <c r="W163" s="86" t="str">
        <f t="shared" si="26"/>
        <v/>
      </c>
      <c r="X163" s="87"/>
      <c r="Y163" s="88"/>
      <c r="Z163" s="89" t="str">
        <f t="shared" si="27"/>
        <v/>
      </c>
      <c r="AA163" s="90"/>
      <c r="AB163" s="91"/>
      <c r="AC163" s="92" t="str">
        <f t="shared" si="24"/>
        <v/>
      </c>
      <c r="AD163" s="93"/>
      <c r="AE163" s="94"/>
      <c r="AF163" s="95" t="str">
        <f t="shared" si="25"/>
        <v/>
      </c>
      <c r="AG163" s="95"/>
      <c r="AH163" s="96"/>
      <c r="AI163" s="97">
        <f>選手申込!I199</f>
        <v>0</v>
      </c>
      <c r="AJ163" s="98" t="str">
        <f t="shared" si="28"/>
        <v/>
      </c>
      <c r="AK163" s="99" t="str">
        <f t="shared" si="28"/>
        <v/>
      </c>
    </row>
    <row r="164" spans="1:37" ht="26.25" customHeight="1" x14ac:dyDescent="0.7">
      <c r="A164" s="60" t="str">
        <f>IF(選手申込!B200="","",選手申込!B200)</f>
        <v/>
      </c>
      <c r="B164" s="60" t="str">
        <f>IF(選手申込!C200="","",選手申込!C200)</f>
        <v/>
      </c>
      <c r="C164" s="60" t="str">
        <f>IF(選手申込!D200="","",選手申込!D200)</f>
        <v/>
      </c>
      <c r="D164" s="60" t="str">
        <f>IF(選手申込!E200="","",選手申込!E200)</f>
        <v/>
      </c>
      <c r="E164" s="60" t="str">
        <f>IF(選手申込!F200="","",選手申込!F200)</f>
        <v/>
      </c>
      <c r="F164" s="60" t="str">
        <f>IF(選手申込!G200="","",選手申込!G200)</f>
        <v/>
      </c>
      <c r="G164" s="60" t="str">
        <f>IF(選手申込!H200="","",選手申込!H200)</f>
        <v/>
      </c>
      <c r="H164" s="60" t="str">
        <f>IF(選手申込!L200="","",選手申込!L200)</f>
        <v/>
      </c>
      <c r="I164" s="60" t="str">
        <f>IF(H164="","",選手申込!$A$26)</f>
        <v/>
      </c>
      <c r="J164" s="60" t="str">
        <f>IF(I164="","",選手申込!$G$26)</f>
        <v/>
      </c>
      <c r="K164" s="60" t="str">
        <f>IF(J164="","",選手申込!$I$26)</f>
        <v/>
      </c>
      <c r="L164" s="60" t="str">
        <f>IF(選手申込!I200="","",選手申込!I200)</f>
        <v/>
      </c>
      <c r="M164" s="60" t="str">
        <f>IF(選手申込!J200="","",選手申込!J200)</f>
        <v/>
      </c>
      <c r="N164" s="60" t="str">
        <f>IF(選手申込!K200="","",選手申込!K200)</f>
        <v/>
      </c>
      <c r="O164" s="60">
        <f t="shared" si="21"/>
        <v>0</v>
      </c>
      <c r="P164" s="61" t="str">
        <f t="shared" si="22"/>
        <v/>
      </c>
      <c r="S164" s="82" t="str">
        <f t="shared" si="29"/>
        <v/>
      </c>
      <c r="T164" s="83" t="str">
        <f t="shared" si="29"/>
        <v/>
      </c>
      <c r="U164" s="84" t="str">
        <f t="shared" si="23"/>
        <v/>
      </c>
      <c r="V164" s="85"/>
      <c r="W164" s="86" t="str">
        <f t="shared" si="26"/>
        <v/>
      </c>
      <c r="X164" s="87"/>
      <c r="Y164" s="88"/>
      <c r="Z164" s="89" t="str">
        <f t="shared" si="27"/>
        <v/>
      </c>
      <c r="AA164" s="90"/>
      <c r="AB164" s="91"/>
      <c r="AC164" s="92" t="str">
        <f t="shared" si="24"/>
        <v/>
      </c>
      <c r="AD164" s="93"/>
      <c r="AE164" s="94"/>
      <c r="AF164" s="95" t="str">
        <f t="shared" si="25"/>
        <v/>
      </c>
      <c r="AG164" s="95"/>
      <c r="AH164" s="96"/>
      <c r="AI164" s="97">
        <f>選手申込!I200</f>
        <v>0</v>
      </c>
      <c r="AJ164" s="98" t="str">
        <f t="shared" ref="AJ164:AK195" si="30">M164</f>
        <v/>
      </c>
      <c r="AK164" s="99" t="str">
        <f t="shared" si="30"/>
        <v/>
      </c>
    </row>
    <row r="165" spans="1:37" ht="26.25" customHeight="1" x14ac:dyDescent="0.7">
      <c r="A165" s="60" t="str">
        <f>IF(選手申込!B201="","",選手申込!B201)</f>
        <v/>
      </c>
      <c r="B165" s="60" t="str">
        <f>IF(選手申込!C201="","",選手申込!C201)</f>
        <v/>
      </c>
      <c r="C165" s="60" t="str">
        <f>IF(選手申込!D201="","",選手申込!D201)</f>
        <v/>
      </c>
      <c r="D165" s="60" t="str">
        <f>IF(選手申込!E201="","",選手申込!E201)</f>
        <v/>
      </c>
      <c r="E165" s="60" t="str">
        <f>IF(選手申込!F201="","",選手申込!F201)</f>
        <v/>
      </c>
      <c r="F165" s="60" t="str">
        <f>IF(選手申込!G201="","",選手申込!G201)</f>
        <v/>
      </c>
      <c r="G165" s="60" t="str">
        <f>IF(選手申込!H201="","",選手申込!H201)</f>
        <v/>
      </c>
      <c r="H165" s="60" t="str">
        <f>IF(選手申込!L201="","",選手申込!L201)</f>
        <v/>
      </c>
      <c r="I165" s="60" t="str">
        <f>IF(H165="","",選手申込!$A$26)</f>
        <v/>
      </c>
      <c r="J165" s="60" t="str">
        <f>IF(I165="","",選手申込!$G$26)</f>
        <v/>
      </c>
      <c r="K165" s="60" t="str">
        <f>IF(J165="","",選手申込!$I$26)</f>
        <v/>
      </c>
      <c r="L165" s="60" t="str">
        <f>IF(選手申込!I201="","",選手申込!I201)</f>
        <v/>
      </c>
      <c r="M165" s="60" t="str">
        <f>IF(選手申込!J201="","",選手申込!J201)</f>
        <v/>
      </c>
      <c r="N165" s="60" t="str">
        <f>IF(選手申込!K201="","",選手申込!K201)</f>
        <v/>
      </c>
      <c r="O165" s="60">
        <f t="shared" si="21"/>
        <v>0</v>
      </c>
      <c r="P165" s="61" t="str">
        <f t="shared" si="22"/>
        <v/>
      </c>
      <c r="S165" s="82" t="str">
        <f t="shared" si="29"/>
        <v/>
      </c>
      <c r="T165" s="83" t="str">
        <f t="shared" si="29"/>
        <v/>
      </c>
      <c r="U165" s="84" t="str">
        <f t="shared" si="23"/>
        <v/>
      </c>
      <c r="V165" s="85"/>
      <c r="W165" s="86" t="str">
        <f t="shared" si="26"/>
        <v/>
      </c>
      <c r="X165" s="87"/>
      <c r="Y165" s="88"/>
      <c r="Z165" s="89" t="str">
        <f t="shared" si="27"/>
        <v/>
      </c>
      <c r="AA165" s="90"/>
      <c r="AB165" s="91"/>
      <c r="AC165" s="92" t="str">
        <f t="shared" si="24"/>
        <v/>
      </c>
      <c r="AD165" s="93"/>
      <c r="AE165" s="94"/>
      <c r="AF165" s="95" t="str">
        <f t="shared" si="25"/>
        <v/>
      </c>
      <c r="AG165" s="95"/>
      <c r="AH165" s="96"/>
      <c r="AI165" s="97">
        <f>選手申込!I201</f>
        <v>0</v>
      </c>
      <c r="AJ165" s="98" t="str">
        <f t="shared" si="30"/>
        <v/>
      </c>
      <c r="AK165" s="99" t="str">
        <f t="shared" si="30"/>
        <v/>
      </c>
    </row>
    <row r="166" spans="1:37" ht="26.25" customHeight="1" x14ac:dyDescent="0.7">
      <c r="A166" s="60" t="str">
        <f>IF(選手申込!B202="","",選手申込!B202)</f>
        <v/>
      </c>
      <c r="B166" s="60" t="str">
        <f>IF(選手申込!C202="","",選手申込!C202)</f>
        <v/>
      </c>
      <c r="C166" s="60" t="str">
        <f>IF(選手申込!D202="","",選手申込!D202)</f>
        <v/>
      </c>
      <c r="D166" s="60" t="str">
        <f>IF(選手申込!E202="","",選手申込!E202)</f>
        <v/>
      </c>
      <c r="E166" s="60" t="str">
        <f>IF(選手申込!F202="","",選手申込!F202)</f>
        <v/>
      </c>
      <c r="F166" s="60" t="str">
        <f>IF(選手申込!G202="","",選手申込!G202)</f>
        <v/>
      </c>
      <c r="G166" s="60" t="str">
        <f>IF(選手申込!H202="","",選手申込!H202)</f>
        <v/>
      </c>
      <c r="H166" s="60" t="str">
        <f>IF(選手申込!L202="","",選手申込!L202)</f>
        <v/>
      </c>
      <c r="I166" s="60" t="str">
        <f>IF(H166="","",選手申込!$A$26)</f>
        <v/>
      </c>
      <c r="J166" s="60" t="str">
        <f>IF(I166="","",選手申込!$G$26)</f>
        <v/>
      </c>
      <c r="K166" s="60" t="str">
        <f>IF(J166="","",選手申込!$I$26)</f>
        <v/>
      </c>
      <c r="L166" s="60" t="str">
        <f>IF(選手申込!I202="","",選手申込!I202)</f>
        <v/>
      </c>
      <c r="M166" s="60" t="str">
        <f>IF(選手申込!J202="","",選手申込!J202)</f>
        <v/>
      </c>
      <c r="N166" s="60" t="str">
        <f>IF(選手申込!K202="","",選手申込!K202)</f>
        <v/>
      </c>
      <c r="O166" s="60">
        <f t="shared" si="21"/>
        <v>0</v>
      </c>
      <c r="P166" s="61" t="str">
        <f t="shared" si="22"/>
        <v/>
      </c>
      <c r="S166" s="82" t="str">
        <f t="shared" si="29"/>
        <v/>
      </c>
      <c r="T166" s="83" t="str">
        <f t="shared" si="29"/>
        <v/>
      </c>
      <c r="U166" s="84" t="str">
        <f t="shared" si="23"/>
        <v/>
      </c>
      <c r="V166" s="85"/>
      <c r="W166" s="86" t="str">
        <f t="shared" si="26"/>
        <v/>
      </c>
      <c r="X166" s="87"/>
      <c r="Y166" s="88"/>
      <c r="Z166" s="89" t="str">
        <f t="shared" si="27"/>
        <v/>
      </c>
      <c r="AA166" s="90"/>
      <c r="AB166" s="91"/>
      <c r="AC166" s="92" t="str">
        <f t="shared" si="24"/>
        <v/>
      </c>
      <c r="AD166" s="93"/>
      <c r="AE166" s="94"/>
      <c r="AF166" s="95" t="str">
        <f t="shared" si="25"/>
        <v/>
      </c>
      <c r="AG166" s="95"/>
      <c r="AH166" s="96"/>
      <c r="AI166" s="97">
        <f>選手申込!I202</f>
        <v>0</v>
      </c>
      <c r="AJ166" s="98" t="str">
        <f t="shared" si="30"/>
        <v/>
      </c>
      <c r="AK166" s="99" t="str">
        <f t="shared" si="30"/>
        <v/>
      </c>
    </row>
    <row r="167" spans="1:37" ht="26.25" customHeight="1" x14ac:dyDescent="0.7">
      <c r="A167" s="60" t="str">
        <f>IF(選手申込!B203="","",選手申込!B203)</f>
        <v/>
      </c>
      <c r="B167" s="60" t="str">
        <f>IF(選手申込!C203="","",選手申込!C203)</f>
        <v/>
      </c>
      <c r="C167" s="60" t="str">
        <f>IF(選手申込!D203="","",選手申込!D203)</f>
        <v/>
      </c>
      <c r="D167" s="60" t="str">
        <f>IF(選手申込!E203="","",選手申込!E203)</f>
        <v/>
      </c>
      <c r="E167" s="60" t="str">
        <f>IF(選手申込!F203="","",選手申込!F203)</f>
        <v/>
      </c>
      <c r="F167" s="60" t="str">
        <f>IF(選手申込!G203="","",選手申込!G203)</f>
        <v/>
      </c>
      <c r="G167" s="60" t="str">
        <f>IF(選手申込!H203="","",選手申込!H203)</f>
        <v/>
      </c>
      <c r="H167" s="60" t="str">
        <f>IF(選手申込!L203="","",選手申込!L203)</f>
        <v/>
      </c>
      <c r="I167" s="60" t="str">
        <f>IF(H167="","",選手申込!$A$26)</f>
        <v/>
      </c>
      <c r="J167" s="60" t="str">
        <f>IF(I167="","",選手申込!$G$26)</f>
        <v/>
      </c>
      <c r="K167" s="60" t="str">
        <f>IF(J167="","",選手申込!$I$26)</f>
        <v/>
      </c>
      <c r="L167" s="60" t="str">
        <f>IF(選手申込!I203="","",選手申込!I203)</f>
        <v/>
      </c>
      <c r="M167" s="60" t="str">
        <f>IF(選手申込!J203="","",選手申込!J203)</f>
        <v/>
      </c>
      <c r="N167" s="60" t="str">
        <f>IF(選手申込!K203="","",選手申込!K203)</f>
        <v/>
      </c>
      <c r="O167" s="60">
        <f t="shared" si="21"/>
        <v>0</v>
      </c>
      <c r="P167" s="61" t="str">
        <f t="shared" si="22"/>
        <v/>
      </c>
      <c r="S167" s="82" t="str">
        <f t="shared" si="29"/>
        <v/>
      </c>
      <c r="T167" s="83" t="str">
        <f t="shared" si="29"/>
        <v/>
      </c>
      <c r="U167" s="84" t="str">
        <f t="shared" si="23"/>
        <v/>
      </c>
      <c r="V167" s="85"/>
      <c r="W167" s="86" t="str">
        <f t="shared" si="26"/>
        <v/>
      </c>
      <c r="X167" s="87"/>
      <c r="Y167" s="88"/>
      <c r="Z167" s="89" t="str">
        <f t="shared" si="27"/>
        <v/>
      </c>
      <c r="AA167" s="90"/>
      <c r="AB167" s="91"/>
      <c r="AC167" s="92" t="str">
        <f t="shared" si="24"/>
        <v/>
      </c>
      <c r="AD167" s="93"/>
      <c r="AE167" s="94"/>
      <c r="AF167" s="95" t="str">
        <f t="shared" si="25"/>
        <v/>
      </c>
      <c r="AG167" s="95"/>
      <c r="AH167" s="96"/>
      <c r="AI167" s="97">
        <f>選手申込!I203</f>
        <v>0</v>
      </c>
      <c r="AJ167" s="98" t="str">
        <f t="shared" si="30"/>
        <v/>
      </c>
      <c r="AK167" s="99" t="str">
        <f t="shared" si="30"/>
        <v/>
      </c>
    </row>
    <row r="168" spans="1:37" ht="26.25" customHeight="1" x14ac:dyDescent="0.7">
      <c r="A168" s="60" t="str">
        <f>IF(選手申込!B204="","",選手申込!B204)</f>
        <v/>
      </c>
      <c r="B168" s="60" t="str">
        <f>IF(選手申込!C204="","",選手申込!C204)</f>
        <v/>
      </c>
      <c r="C168" s="60" t="str">
        <f>IF(選手申込!D204="","",選手申込!D204)</f>
        <v/>
      </c>
      <c r="D168" s="60" t="str">
        <f>IF(選手申込!E204="","",選手申込!E204)</f>
        <v/>
      </c>
      <c r="E168" s="60" t="str">
        <f>IF(選手申込!F204="","",選手申込!F204)</f>
        <v/>
      </c>
      <c r="F168" s="60" t="str">
        <f>IF(選手申込!G204="","",選手申込!G204)</f>
        <v/>
      </c>
      <c r="G168" s="60" t="str">
        <f>IF(選手申込!H204="","",選手申込!H204)</f>
        <v/>
      </c>
      <c r="H168" s="60" t="str">
        <f>IF(選手申込!L204="","",選手申込!L204)</f>
        <v/>
      </c>
      <c r="I168" s="60" t="str">
        <f>IF(H168="","",選手申込!$A$26)</f>
        <v/>
      </c>
      <c r="J168" s="60" t="str">
        <f>IF(I168="","",選手申込!$G$26)</f>
        <v/>
      </c>
      <c r="K168" s="60" t="str">
        <f>IF(J168="","",選手申込!$I$26)</f>
        <v/>
      </c>
      <c r="L168" s="60" t="str">
        <f>IF(選手申込!I204="","",選手申込!I204)</f>
        <v/>
      </c>
      <c r="M168" s="60" t="str">
        <f>IF(選手申込!J204="","",選手申込!J204)</f>
        <v/>
      </c>
      <c r="N168" s="60" t="str">
        <f>IF(選手申込!K204="","",選手申込!K204)</f>
        <v/>
      </c>
      <c r="O168" s="60">
        <f t="shared" si="21"/>
        <v>0</v>
      </c>
      <c r="P168" s="61" t="str">
        <f t="shared" si="22"/>
        <v/>
      </c>
      <c r="S168" s="82" t="str">
        <f t="shared" si="29"/>
        <v/>
      </c>
      <c r="T168" s="83" t="str">
        <f t="shared" si="29"/>
        <v/>
      </c>
      <c r="U168" s="84" t="str">
        <f t="shared" si="23"/>
        <v/>
      </c>
      <c r="V168" s="85"/>
      <c r="W168" s="86" t="str">
        <f t="shared" si="26"/>
        <v/>
      </c>
      <c r="X168" s="87"/>
      <c r="Y168" s="88"/>
      <c r="Z168" s="89" t="str">
        <f t="shared" si="27"/>
        <v/>
      </c>
      <c r="AA168" s="90"/>
      <c r="AB168" s="91"/>
      <c r="AC168" s="92" t="str">
        <f t="shared" si="24"/>
        <v/>
      </c>
      <c r="AD168" s="93"/>
      <c r="AE168" s="94"/>
      <c r="AF168" s="95" t="str">
        <f t="shared" si="25"/>
        <v/>
      </c>
      <c r="AG168" s="95"/>
      <c r="AH168" s="96"/>
      <c r="AI168" s="97">
        <f>選手申込!I204</f>
        <v>0</v>
      </c>
      <c r="AJ168" s="98" t="str">
        <f t="shared" si="30"/>
        <v/>
      </c>
      <c r="AK168" s="99" t="str">
        <f t="shared" si="30"/>
        <v/>
      </c>
    </row>
    <row r="169" spans="1:37" ht="26.25" customHeight="1" x14ac:dyDescent="0.7">
      <c r="A169" s="60" t="str">
        <f>IF(選手申込!B205="","",選手申込!B205)</f>
        <v/>
      </c>
      <c r="B169" s="60" t="str">
        <f>IF(選手申込!C205="","",選手申込!C205)</f>
        <v/>
      </c>
      <c r="C169" s="60" t="str">
        <f>IF(選手申込!D205="","",選手申込!D205)</f>
        <v/>
      </c>
      <c r="D169" s="60" t="str">
        <f>IF(選手申込!E205="","",選手申込!E205)</f>
        <v/>
      </c>
      <c r="E169" s="60" t="str">
        <f>IF(選手申込!F205="","",選手申込!F205)</f>
        <v/>
      </c>
      <c r="F169" s="60" t="str">
        <f>IF(選手申込!G205="","",選手申込!G205)</f>
        <v/>
      </c>
      <c r="G169" s="60" t="str">
        <f>IF(選手申込!H205="","",選手申込!H205)</f>
        <v/>
      </c>
      <c r="H169" s="60" t="str">
        <f>IF(選手申込!L205="","",選手申込!L205)</f>
        <v/>
      </c>
      <c r="I169" s="60" t="str">
        <f>IF(H169="","",選手申込!$A$26)</f>
        <v/>
      </c>
      <c r="J169" s="60" t="str">
        <f>IF(I169="","",選手申込!$G$26)</f>
        <v/>
      </c>
      <c r="K169" s="60" t="str">
        <f>IF(J169="","",選手申込!$I$26)</f>
        <v/>
      </c>
      <c r="L169" s="60" t="str">
        <f>IF(選手申込!I205="","",選手申込!I205)</f>
        <v/>
      </c>
      <c r="M169" s="60" t="str">
        <f>IF(選手申込!J205="","",選手申込!J205)</f>
        <v/>
      </c>
      <c r="N169" s="60" t="str">
        <f>IF(選手申込!K205="","",選手申込!K205)</f>
        <v/>
      </c>
      <c r="O169" s="60">
        <f t="shared" si="21"/>
        <v>0</v>
      </c>
      <c r="P169" s="61" t="str">
        <f t="shared" si="22"/>
        <v/>
      </c>
      <c r="S169" s="82" t="str">
        <f t="shared" si="29"/>
        <v/>
      </c>
      <c r="T169" s="83" t="str">
        <f t="shared" si="29"/>
        <v/>
      </c>
      <c r="U169" s="84" t="str">
        <f t="shared" si="23"/>
        <v/>
      </c>
      <c r="V169" s="85"/>
      <c r="W169" s="86" t="str">
        <f t="shared" si="26"/>
        <v/>
      </c>
      <c r="X169" s="87"/>
      <c r="Y169" s="88"/>
      <c r="Z169" s="89" t="str">
        <f t="shared" si="27"/>
        <v/>
      </c>
      <c r="AA169" s="90"/>
      <c r="AB169" s="91"/>
      <c r="AC169" s="92" t="str">
        <f t="shared" si="24"/>
        <v/>
      </c>
      <c r="AD169" s="93"/>
      <c r="AE169" s="94"/>
      <c r="AF169" s="95" t="str">
        <f t="shared" si="25"/>
        <v/>
      </c>
      <c r="AG169" s="95"/>
      <c r="AH169" s="96"/>
      <c r="AI169" s="97">
        <f>選手申込!I205</f>
        <v>0</v>
      </c>
      <c r="AJ169" s="98" t="str">
        <f t="shared" si="30"/>
        <v/>
      </c>
      <c r="AK169" s="99" t="str">
        <f t="shared" si="30"/>
        <v/>
      </c>
    </row>
    <row r="170" spans="1:37" ht="26.25" customHeight="1" x14ac:dyDescent="0.7">
      <c r="A170" s="60" t="str">
        <f>IF(選手申込!B206="","",選手申込!B206)</f>
        <v/>
      </c>
      <c r="B170" s="60" t="str">
        <f>IF(選手申込!C206="","",選手申込!C206)</f>
        <v/>
      </c>
      <c r="C170" s="60" t="str">
        <f>IF(選手申込!D206="","",選手申込!D206)</f>
        <v/>
      </c>
      <c r="D170" s="60" t="str">
        <f>IF(選手申込!E206="","",選手申込!E206)</f>
        <v/>
      </c>
      <c r="E170" s="60" t="str">
        <f>IF(選手申込!F206="","",選手申込!F206)</f>
        <v/>
      </c>
      <c r="F170" s="60" t="str">
        <f>IF(選手申込!G206="","",選手申込!G206)</f>
        <v/>
      </c>
      <c r="G170" s="60" t="str">
        <f>IF(選手申込!H206="","",選手申込!H206)</f>
        <v/>
      </c>
      <c r="H170" s="60" t="str">
        <f>IF(選手申込!L206="","",選手申込!L206)</f>
        <v/>
      </c>
      <c r="I170" s="60" t="str">
        <f>IF(H170="","",選手申込!$A$26)</f>
        <v/>
      </c>
      <c r="J170" s="60" t="str">
        <f>IF(I170="","",選手申込!$G$26)</f>
        <v/>
      </c>
      <c r="K170" s="60" t="str">
        <f>IF(J170="","",選手申込!$I$26)</f>
        <v/>
      </c>
      <c r="L170" s="60" t="str">
        <f>IF(選手申込!I206="","",選手申込!I206)</f>
        <v/>
      </c>
      <c r="M170" s="60" t="str">
        <f>IF(選手申込!J206="","",選手申込!J206)</f>
        <v/>
      </c>
      <c r="N170" s="60" t="str">
        <f>IF(選手申込!K206="","",選手申込!K206)</f>
        <v/>
      </c>
      <c r="O170" s="60">
        <f t="shared" si="21"/>
        <v>0</v>
      </c>
      <c r="P170" s="61" t="str">
        <f t="shared" si="22"/>
        <v/>
      </c>
      <c r="S170" s="82" t="str">
        <f t="shared" si="29"/>
        <v/>
      </c>
      <c r="T170" s="83" t="str">
        <f t="shared" si="29"/>
        <v/>
      </c>
      <c r="U170" s="84" t="str">
        <f t="shared" si="23"/>
        <v/>
      </c>
      <c r="V170" s="85"/>
      <c r="W170" s="86" t="str">
        <f t="shared" si="26"/>
        <v/>
      </c>
      <c r="X170" s="87"/>
      <c r="Y170" s="88"/>
      <c r="Z170" s="89" t="str">
        <f t="shared" si="27"/>
        <v/>
      </c>
      <c r="AA170" s="90"/>
      <c r="AB170" s="91"/>
      <c r="AC170" s="92" t="str">
        <f t="shared" si="24"/>
        <v/>
      </c>
      <c r="AD170" s="93"/>
      <c r="AE170" s="94"/>
      <c r="AF170" s="95" t="str">
        <f t="shared" si="25"/>
        <v/>
      </c>
      <c r="AG170" s="95"/>
      <c r="AH170" s="96"/>
      <c r="AI170" s="97">
        <f>選手申込!I206</f>
        <v>0</v>
      </c>
      <c r="AJ170" s="98" t="str">
        <f t="shared" si="30"/>
        <v/>
      </c>
      <c r="AK170" s="99" t="str">
        <f t="shared" si="30"/>
        <v/>
      </c>
    </row>
    <row r="171" spans="1:37" ht="26.25" customHeight="1" x14ac:dyDescent="0.7">
      <c r="A171" s="60" t="str">
        <f>IF(選手申込!B207="","",選手申込!B207)</f>
        <v/>
      </c>
      <c r="B171" s="60" t="str">
        <f>IF(選手申込!C207="","",選手申込!C207)</f>
        <v/>
      </c>
      <c r="C171" s="60" t="str">
        <f>IF(選手申込!D207="","",選手申込!D207)</f>
        <v/>
      </c>
      <c r="D171" s="60" t="str">
        <f>IF(選手申込!E207="","",選手申込!E207)</f>
        <v/>
      </c>
      <c r="E171" s="60" t="str">
        <f>IF(選手申込!F207="","",選手申込!F207)</f>
        <v/>
      </c>
      <c r="F171" s="60" t="str">
        <f>IF(選手申込!G207="","",選手申込!G207)</f>
        <v/>
      </c>
      <c r="G171" s="60" t="str">
        <f>IF(選手申込!H207="","",選手申込!H207)</f>
        <v/>
      </c>
      <c r="H171" s="60" t="str">
        <f>IF(選手申込!L207="","",選手申込!L207)</f>
        <v/>
      </c>
      <c r="I171" s="60" t="str">
        <f>IF(H171="","",選手申込!$A$26)</f>
        <v/>
      </c>
      <c r="J171" s="60" t="str">
        <f>IF(I171="","",選手申込!$G$26)</f>
        <v/>
      </c>
      <c r="K171" s="60" t="str">
        <f>IF(J171="","",選手申込!$I$26)</f>
        <v/>
      </c>
      <c r="L171" s="60" t="str">
        <f>IF(選手申込!I207="","",選手申込!I207)</f>
        <v/>
      </c>
      <c r="M171" s="60" t="str">
        <f>IF(選手申込!J207="","",選手申込!J207)</f>
        <v/>
      </c>
      <c r="N171" s="60" t="str">
        <f>IF(選手申込!K207="","",選手申込!K207)</f>
        <v/>
      </c>
      <c r="O171" s="60">
        <f t="shared" si="21"/>
        <v>0</v>
      </c>
      <c r="P171" s="61" t="str">
        <f t="shared" si="22"/>
        <v/>
      </c>
      <c r="S171" s="82" t="str">
        <f t="shared" si="29"/>
        <v/>
      </c>
      <c r="T171" s="83" t="str">
        <f t="shared" si="29"/>
        <v/>
      </c>
      <c r="U171" s="84" t="str">
        <f t="shared" si="23"/>
        <v/>
      </c>
      <c r="V171" s="85"/>
      <c r="W171" s="86" t="str">
        <f t="shared" si="26"/>
        <v/>
      </c>
      <c r="X171" s="87"/>
      <c r="Y171" s="88"/>
      <c r="Z171" s="89" t="str">
        <f t="shared" si="27"/>
        <v/>
      </c>
      <c r="AA171" s="90"/>
      <c r="AB171" s="91"/>
      <c r="AC171" s="92" t="str">
        <f t="shared" si="24"/>
        <v/>
      </c>
      <c r="AD171" s="93"/>
      <c r="AE171" s="94"/>
      <c r="AF171" s="95" t="str">
        <f t="shared" si="25"/>
        <v/>
      </c>
      <c r="AG171" s="95"/>
      <c r="AH171" s="96"/>
      <c r="AI171" s="97">
        <f>選手申込!I207</f>
        <v>0</v>
      </c>
      <c r="AJ171" s="98" t="str">
        <f t="shared" si="30"/>
        <v/>
      </c>
      <c r="AK171" s="99" t="str">
        <f t="shared" si="30"/>
        <v/>
      </c>
    </row>
    <row r="172" spans="1:37" ht="26.25" customHeight="1" x14ac:dyDescent="0.7">
      <c r="A172" s="60" t="str">
        <f>IF(選手申込!B208="","",選手申込!B208)</f>
        <v/>
      </c>
      <c r="B172" s="60" t="str">
        <f>IF(選手申込!C208="","",選手申込!C208)</f>
        <v/>
      </c>
      <c r="C172" s="60" t="str">
        <f>IF(選手申込!D208="","",選手申込!D208)</f>
        <v/>
      </c>
      <c r="D172" s="60" t="str">
        <f>IF(選手申込!E208="","",選手申込!E208)</f>
        <v/>
      </c>
      <c r="E172" s="60" t="str">
        <f>IF(選手申込!F208="","",選手申込!F208)</f>
        <v/>
      </c>
      <c r="F172" s="60" t="str">
        <f>IF(選手申込!G208="","",選手申込!G208)</f>
        <v/>
      </c>
      <c r="G172" s="60" t="str">
        <f>IF(選手申込!H208="","",選手申込!H208)</f>
        <v/>
      </c>
      <c r="H172" s="60" t="str">
        <f>IF(選手申込!L208="","",選手申込!L208)</f>
        <v/>
      </c>
      <c r="I172" s="60" t="str">
        <f>IF(H172="","",選手申込!$A$26)</f>
        <v/>
      </c>
      <c r="J172" s="60" t="str">
        <f>IF(I172="","",選手申込!$G$26)</f>
        <v/>
      </c>
      <c r="K172" s="60" t="str">
        <f>IF(J172="","",選手申込!$I$26)</f>
        <v/>
      </c>
      <c r="L172" s="60" t="str">
        <f>IF(選手申込!I208="","",選手申込!I208)</f>
        <v/>
      </c>
      <c r="M172" s="60" t="str">
        <f>IF(選手申込!J208="","",選手申込!J208)</f>
        <v/>
      </c>
      <c r="N172" s="60" t="str">
        <f>IF(選手申込!K208="","",選手申込!K208)</f>
        <v/>
      </c>
      <c r="O172" s="60">
        <f t="shared" si="21"/>
        <v>0</v>
      </c>
      <c r="P172" s="61" t="str">
        <f t="shared" si="22"/>
        <v/>
      </c>
      <c r="S172" s="82" t="str">
        <f t="shared" si="29"/>
        <v/>
      </c>
      <c r="T172" s="83" t="str">
        <f t="shared" si="29"/>
        <v/>
      </c>
      <c r="U172" s="84" t="str">
        <f t="shared" si="23"/>
        <v/>
      </c>
      <c r="V172" s="85"/>
      <c r="W172" s="86" t="str">
        <f t="shared" si="26"/>
        <v/>
      </c>
      <c r="X172" s="87"/>
      <c r="Y172" s="88"/>
      <c r="Z172" s="89" t="str">
        <f t="shared" si="27"/>
        <v/>
      </c>
      <c r="AA172" s="90"/>
      <c r="AB172" s="91"/>
      <c r="AC172" s="92" t="str">
        <f t="shared" si="24"/>
        <v/>
      </c>
      <c r="AD172" s="93"/>
      <c r="AE172" s="94"/>
      <c r="AF172" s="95" t="str">
        <f t="shared" si="25"/>
        <v/>
      </c>
      <c r="AG172" s="95"/>
      <c r="AH172" s="96"/>
      <c r="AI172" s="97">
        <f>選手申込!I208</f>
        <v>0</v>
      </c>
      <c r="AJ172" s="98" t="str">
        <f t="shared" si="30"/>
        <v/>
      </c>
      <c r="AK172" s="99" t="str">
        <f t="shared" si="30"/>
        <v/>
      </c>
    </row>
    <row r="173" spans="1:37" ht="26.25" customHeight="1" x14ac:dyDescent="0.7">
      <c r="A173" s="60" t="str">
        <f>IF(選手申込!B209="","",選手申込!B209)</f>
        <v/>
      </c>
      <c r="B173" s="60" t="str">
        <f>IF(選手申込!C209="","",選手申込!C209)</f>
        <v/>
      </c>
      <c r="C173" s="60" t="str">
        <f>IF(選手申込!D209="","",選手申込!D209)</f>
        <v/>
      </c>
      <c r="D173" s="60" t="str">
        <f>IF(選手申込!E209="","",選手申込!E209)</f>
        <v/>
      </c>
      <c r="E173" s="60" t="str">
        <f>IF(選手申込!F209="","",選手申込!F209)</f>
        <v/>
      </c>
      <c r="F173" s="60" t="str">
        <f>IF(選手申込!G209="","",選手申込!G209)</f>
        <v/>
      </c>
      <c r="G173" s="60" t="str">
        <f>IF(選手申込!H209="","",選手申込!H209)</f>
        <v/>
      </c>
      <c r="H173" s="60" t="str">
        <f>IF(選手申込!L209="","",選手申込!L209)</f>
        <v/>
      </c>
      <c r="I173" s="60" t="str">
        <f>IF(H173="","",選手申込!$A$26)</f>
        <v/>
      </c>
      <c r="J173" s="60" t="str">
        <f>IF(I173="","",選手申込!$G$26)</f>
        <v/>
      </c>
      <c r="K173" s="60" t="str">
        <f>IF(J173="","",選手申込!$I$26)</f>
        <v/>
      </c>
      <c r="L173" s="60" t="str">
        <f>IF(選手申込!I209="","",選手申込!I209)</f>
        <v/>
      </c>
      <c r="M173" s="60" t="str">
        <f>IF(選手申込!J209="","",選手申込!J209)</f>
        <v/>
      </c>
      <c r="N173" s="60" t="str">
        <f>IF(選手申込!K209="","",選手申込!K209)</f>
        <v/>
      </c>
      <c r="O173" s="60">
        <f t="shared" si="21"/>
        <v>0</v>
      </c>
      <c r="P173" s="61" t="str">
        <f t="shared" si="22"/>
        <v/>
      </c>
      <c r="S173" s="82" t="str">
        <f t="shared" si="29"/>
        <v/>
      </c>
      <c r="T173" s="83" t="str">
        <f t="shared" si="29"/>
        <v/>
      </c>
      <c r="U173" s="84" t="str">
        <f t="shared" si="23"/>
        <v/>
      </c>
      <c r="V173" s="85"/>
      <c r="W173" s="86" t="str">
        <f t="shared" si="26"/>
        <v/>
      </c>
      <c r="X173" s="87"/>
      <c r="Y173" s="88"/>
      <c r="Z173" s="89" t="str">
        <f t="shared" si="27"/>
        <v/>
      </c>
      <c r="AA173" s="90"/>
      <c r="AB173" s="91"/>
      <c r="AC173" s="92" t="str">
        <f t="shared" si="24"/>
        <v/>
      </c>
      <c r="AD173" s="93"/>
      <c r="AE173" s="94"/>
      <c r="AF173" s="95" t="str">
        <f t="shared" si="25"/>
        <v/>
      </c>
      <c r="AG173" s="95"/>
      <c r="AH173" s="96"/>
      <c r="AI173" s="97">
        <f>選手申込!I209</f>
        <v>0</v>
      </c>
      <c r="AJ173" s="98" t="str">
        <f t="shared" si="30"/>
        <v/>
      </c>
      <c r="AK173" s="99" t="str">
        <f t="shared" si="30"/>
        <v/>
      </c>
    </row>
    <row r="174" spans="1:37" ht="26.25" customHeight="1" x14ac:dyDescent="0.7">
      <c r="A174" s="60" t="str">
        <f>IF(選手申込!B210="","",選手申込!B210)</f>
        <v/>
      </c>
      <c r="B174" s="60" t="str">
        <f>IF(選手申込!C210="","",選手申込!C210)</f>
        <v/>
      </c>
      <c r="C174" s="60" t="str">
        <f>IF(選手申込!D210="","",選手申込!D210)</f>
        <v/>
      </c>
      <c r="D174" s="60" t="str">
        <f>IF(選手申込!E210="","",選手申込!E210)</f>
        <v/>
      </c>
      <c r="E174" s="60" t="str">
        <f>IF(選手申込!F210="","",選手申込!F210)</f>
        <v/>
      </c>
      <c r="F174" s="60" t="str">
        <f>IF(選手申込!G210="","",選手申込!G210)</f>
        <v/>
      </c>
      <c r="G174" s="60" t="str">
        <f>IF(選手申込!H210="","",選手申込!H210)</f>
        <v/>
      </c>
      <c r="H174" s="60" t="str">
        <f>IF(選手申込!L210="","",選手申込!L210)</f>
        <v/>
      </c>
      <c r="I174" s="60" t="str">
        <f>IF(H174="","",選手申込!$A$26)</f>
        <v/>
      </c>
      <c r="J174" s="60" t="str">
        <f>IF(I174="","",選手申込!$G$26)</f>
        <v/>
      </c>
      <c r="K174" s="60" t="str">
        <f>IF(J174="","",選手申込!$I$26)</f>
        <v/>
      </c>
      <c r="L174" s="60" t="str">
        <f>IF(選手申込!I210="","",選手申込!I210)</f>
        <v/>
      </c>
      <c r="M174" s="60" t="str">
        <f>IF(選手申込!J210="","",選手申込!J210)</f>
        <v/>
      </c>
      <c r="N174" s="60" t="str">
        <f>IF(選手申込!K210="","",選手申込!K210)</f>
        <v/>
      </c>
      <c r="O174" s="60">
        <f t="shared" si="21"/>
        <v>0</v>
      </c>
      <c r="P174" s="61" t="str">
        <f t="shared" si="22"/>
        <v/>
      </c>
      <c r="S174" s="82" t="str">
        <f t="shared" si="29"/>
        <v/>
      </c>
      <c r="T174" s="83" t="str">
        <f t="shared" si="29"/>
        <v/>
      </c>
      <c r="U174" s="84" t="str">
        <f t="shared" si="23"/>
        <v/>
      </c>
      <c r="V174" s="85"/>
      <c r="W174" s="86" t="str">
        <f t="shared" si="26"/>
        <v/>
      </c>
      <c r="X174" s="87"/>
      <c r="Y174" s="88"/>
      <c r="Z174" s="89" t="str">
        <f t="shared" si="27"/>
        <v/>
      </c>
      <c r="AA174" s="90"/>
      <c r="AB174" s="91"/>
      <c r="AC174" s="92" t="str">
        <f t="shared" si="24"/>
        <v/>
      </c>
      <c r="AD174" s="93"/>
      <c r="AE174" s="94"/>
      <c r="AF174" s="95" t="str">
        <f t="shared" si="25"/>
        <v/>
      </c>
      <c r="AG174" s="95"/>
      <c r="AH174" s="96"/>
      <c r="AI174" s="97">
        <f>選手申込!I210</f>
        <v>0</v>
      </c>
      <c r="AJ174" s="98" t="str">
        <f t="shared" si="30"/>
        <v/>
      </c>
      <c r="AK174" s="99" t="str">
        <f t="shared" si="30"/>
        <v/>
      </c>
    </row>
    <row r="175" spans="1:37" ht="26.25" customHeight="1" x14ac:dyDescent="0.7">
      <c r="A175" s="60" t="str">
        <f>IF(選手申込!B211="","",選手申込!B211)</f>
        <v/>
      </c>
      <c r="B175" s="60" t="str">
        <f>IF(選手申込!C211="","",選手申込!C211)</f>
        <v/>
      </c>
      <c r="C175" s="60" t="str">
        <f>IF(選手申込!D211="","",選手申込!D211)</f>
        <v/>
      </c>
      <c r="D175" s="60" t="str">
        <f>IF(選手申込!E211="","",選手申込!E211)</f>
        <v/>
      </c>
      <c r="E175" s="60" t="str">
        <f>IF(選手申込!F211="","",選手申込!F211)</f>
        <v/>
      </c>
      <c r="F175" s="60" t="str">
        <f>IF(選手申込!G211="","",選手申込!G211)</f>
        <v/>
      </c>
      <c r="G175" s="60" t="str">
        <f>IF(選手申込!H211="","",選手申込!H211)</f>
        <v/>
      </c>
      <c r="H175" s="60" t="str">
        <f>IF(選手申込!L211="","",選手申込!L211)</f>
        <v/>
      </c>
      <c r="I175" s="60" t="str">
        <f>IF(H175="","",選手申込!$A$26)</f>
        <v/>
      </c>
      <c r="J175" s="60" t="str">
        <f>IF(I175="","",選手申込!$G$26)</f>
        <v/>
      </c>
      <c r="K175" s="60" t="str">
        <f>IF(J175="","",選手申込!$I$26)</f>
        <v/>
      </c>
      <c r="L175" s="60" t="str">
        <f>IF(選手申込!I211="","",選手申込!I211)</f>
        <v/>
      </c>
      <c r="M175" s="60" t="str">
        <f>IF(選手申込!J211="","",選手申込!J211)</f>
        <v/>
      </c>
      <c r="N175" s="60" t="str">
        <f>IF(選手申込!K211="","",選手申込!K211)</f>
        <v/>
      </c>
      <c r="O175" s="60">
        <f t="shared" si="21"/>
        <v>0</v>
      </c>
      <c r="P175" s="61" t="str">
        <f t="shared" si="22"/>
        <v/>
      </c>
      <c r="S175" s="82" t="str">
        <f t="shared" si="29"/>
        <v/>
      </c>
      <c r="T175" s="83" t="str">
        <f t="shared" si="29"/>
        <v/>
      </c>
      <c r="U175" s="84" t="str">
        <f t="shared" si="23"/>
        <v/>
      </c>
      <c r="V175" s="85"/>
      <c r="W175" s="86" t="str">
        <f t="shared" si="26"/>
        <v/>
      </c>
      <c r="X175" s="87"/>
      <c r="Y175" s="88"/>
      <c r="Z175" s="89" t="str">
        <f t="shared" si="27"/>
        <v/>
      </c>
      <c r="AA175" s="90"/>
      <c r="AB175" s="91"/>
      <c r="AC175" s="92" t="str">
        <f t="shared" si="24"/>
        <v/>
      </c>
      <c r="AD175" s="93"/>
      <c r="AE175" s="94"/>
      <c r="AF175" s="95" t="str">
        <f t="shared" si="25"/>
        <v/>
      </c>
      <c r="AG175" s="95"/>
      <c r="AH175" s="96"/>
      <c r="AI175" s="97">
        <f>選手申込!I211</f>
        <v>0</v>
      </c>
      <c r="AJ175" s="98" t="str">
        <f t="shared" si="30"/>
        <v/>
      </c>
      <c r="AK175" s="99" t="str">
        <f t="shared" si="30"/>
        <v/>
      </c>
    </row>
    <row r="176" spans="1:37" ht="26.25" customHeight="1" x14ac:dyDescent="0.7">
      <c r="A176" s="60" t="str">
        <f>IF(選手申込!B212="","",選手申込!B212)</f>
        <v/>
      </c>
      <c r="B176" s="60" t="str">
        <f>IF(選手申込!C212="","",選手申込!C212)</f>
        <v/>
      </c>
      <c r="C176" s="60" t="str">
        <f>IF(選手申込!D212="","",選手申込!D212)</f>
        <v/>
      </c>
      <c r="D176" s="60" t="str">
        <f>IF(選手申込!E212="","",選手申込!E212)</f>
        <v/>
      </c>
      <c r="E176" s="60" t="str">
        <f>IF(選手申込!F212="","",選手申込!F212)</f>
        <v/>
      </c>
      <c r="F176" s="60" t="str">
        <f>IF(選手申込!G212="","",選手申込!G212)</f>
        <v/>
      </c>
      <c r="G176" s="60" t="str">
        <f>IF(選手申込!H212="","",選手申込!H212)</f>
        <v/>
      </c>
      <c r="H176" s="60" t="str">
        <f>IF(選手申込!L212="","",選手申込!L212)</f>
        <v/>
      </c>
      <c r="I176" s="60" t="str">
        <f>IF(H176="","",選手申込!$A$26)</f>
        <v/>
      </c>
      <c r="J176" s="60" t="str">
        <f>IF(I176="","",選手申込!$G$26)</f>
        <v/>
      </c>
      <c r="K176" s="60" t="str">
        <f>IF(J176="","",選手申込!$I$26)</f>
        <v/>
      </c>
      <c r="L176" s="60" t="str">
        <f>IF(選手申込!I212="","",選手申込!I212)</f>
        <v/>
      </c>
      <c r="M176" s="60" t="str">
        <f>IF(選手申込!J212="","",選手申込!J212)</f>
        <v/>
      </c>
      <c r="N176" s="60" t="str">
        <f>IF(選手申込!K212="","",選手申込!K212)</f>
        <v/>
      </c>
      <c r="O176" s="60">
        <f t="shared" si="21"/>
        <v>0</v>
      </c>
      <c r="P176" s="61" t="str">
        <f t="shared" si="22"/>
        <v/>
      </c>
      <c r="S176" s="82" t="str">
        <f t="shared" si="29"/>
        <v/>
      </c>
      <c r="T176" s="83" t="str">
        <f t="shared" si="29"/>
        <v/>
      </c>
      <c r="U176" s="84" t="str">
        <f t="shared" si="23"/>
        <v/>
      </c>
      <c r="V176" s="85"/>
      <c r="W176" s="86" t="str">
        <f t="shared" si="26"/>
        <v/>
      </c>
      <c r="X176" s="87"/>
      <c r="Y176" s="88"/>
      <c r="Z176" s="89" t="str">
        <f t="shared" si="27"/>
        <v/>
      </c>
      <c r="AA176" s="90"/>
      <c r="AB176" s="91"/>
      <c r="AC176" s="92" t="str">
        <f t="shared" si="24"/>
        <v/>
      </c>
      <c r="AD176" s="93"/>
      <c r="AE176" s="94"/>
      <c r="AF176" s="95" t="str">
        <f t="shared" si="25"/>
        <v/>
      </c>
      <c r="AG176" s="95"/>
      <c r="AH176" s="96"/>
      <c r="AI176" s="97">
        <f>選手申込!I212</f>
        <v>0</v>
      </c>
      <c r="AJ176" s="98" t="str">
        <f t="shared" si="30"/>
        <v/>
      </c>
      <c r="AK176" s="99" t="str">
        <f t="shared" si="30"/>
        <v/>
      </c>
    </row>
    <row r="177" spans="1:37" ht="26.25" customHeight="1" x14ac:dyDescent="0.7">
      <c r="A177" s="60" t="str">
        <f>IF(選手申込!B213="","",選手申込!B213)</f>
        <v/>
      </c>
      <c r="B177" s="60" t="str">
        <f>IF(選手申込!C213="","",選手申込!C213)</f>
        <v/>
      </c>
      <c r="C177" s="60" t="str">
        <f>IF(選手申込!D213="","",選手申込!D213)</f>
        <v/>
      </c>
      <c r="D177" s="60" t="str">
        <f>IF(選手申込!E213="","",選手申込!E213)</f>
        <v/>
      </c>
      <c r="E177" s="60" t="str">
        <f>IF(選手申込!F213="","",選手申込!F213)</f>
        <v/>
      </c>
      <c r="F177" s="60" t="str">
        <f>IF(選手申込!G213="","",選手申込!G213)</f>
        <v/>
      </c>
      <c r="G177" s="60" t="str">
        <f>IF(選手申込!H213="","",選手申込!H213)</f>
        <v/>
      </c>
      <c r="H177" s="60" t="str">
        <f>IF(選手申込!L213="","",選手申込!L213)</f>
        <v/>
      </c>
      <c r="I177" s="60" t="str">
        <f>IF(H177="","",選手申込!$A$26)</f>
        <v/>
      </c>
      <c r="J177" s="60" t="str">
        <f>IF(I177="","",選手申込!$G$26)</f>
        <v/>
      </c>
      <c r="K177" s="60" t="str">
        <f>IF(J177="","",選手申込!$I$26)</f>
        <v/>
      </c>
      <c r="L177" s="60" t="str">
        <f>IF(選手申込!I213="","",選手申込!I213)</f>
        <v/>
      </c>
      <c r="M177" s="60" t="str">
        <f>IF(選手申込!J213="","",選手申込!J213)</f>
        <v/>
      </c>
      <c r="N177" s="60" t="str">
        <f>IF(選手申込!K213="","",選手申込!K213)</f>
        <v/>
      </c>
      <c r="O177" s="60">
        <f t="shared" si="21"/>
        <v>0</v>
      </c>
      <c r="P177" s="61" t="str">
        <f t="shared" si="22"/>
        <v/>
      </c>
      <c r="S177" s="82" t="str">
        <f t="shared" si="29"/>
        <v/>
      </c>
      <c r="T177" s="83" t="str">
        <f t="shared" si="29"/>
        <v/>
      </c>
      <c r="U177" s="84" t="str">
        <f t="shared" si="23"/>
        <v/>
      </c>
      <c r="V177" s="85"/>
      <c r="W177" s="86" t="str">
        <f t="shared" si="26"/>
        <v/>
      </c>
      <c r="X177" s="87"/>
      <c r="Y177" s="88"/>
      <c r="Z177" s="89" t="str">
        <f t="shared" si="27"/>
        <v/>
      </c>
      <c r="AA177" s="90"/>
      <c r="AB177" s="91"/>
      <c r="AC177" s="92" t="str">
        <f t="shared" si="24"/>
        <v/>
      </c>
      <c r="AD177" s="93"/>
      <c r="AE177" s="94"/>
      <c r="AF177" s="95" t="str">
        <f t="shared" si="25"/>
        <v/>
      </c>
      <c r="AG177" s="95"/>
      <c r="AH177" s="96"/>
      <c r="AI177" s="97">
        <f>選手申込!I213</f>
        <v>0</v>
      </c>
      <c r="AJ177" s="98" t="str">
        <f t="shared" si="30"/>
        <v/>
      </c>
      <c r="AK177" s="99" t="str">
        <f t="shared" si="30"/>
        <v/>
      </c>
    </row>
    <row r="178" spans="1:37" ht="26.25" customHeight="1" x14ac:dyDescent="0.7">
      <c r="A178" s="60" t="str">
        <f>IF(選手申込!B214="","",選手申込!B214)</f>
        <v/>
      </c>
      <c r="B178" s="60" t="str">
        <f>IF(選手申込!C214="","",選手申込!C214)</f>
        <v/>
      </c>
      <c r="C178" s="60" t="str">
        <f>IF(選手申込!D214="","",選手申込!D214)</f>
        <v/>
      </c>
      <c r="D178" s="60" t="str">
        <f>IF(選手申込!E214="","",選手申込!E214)</f>
        <v/>
      </c>
      <c r="E178" s="60" t="str">
        <f>IF(選手申込!F214="","",選手申込!F214)</f>
        <v/>
      </c>
      <c r="F178" s="60" t="str">
        <f>IF(選手申込!G214="","",選手申込!G214)</f>
        <v/>
      </c>
      <c r="G178" s="60" t="str">
        <f>IF(選手申込!H214="","",選手申込!H214)</f>
        <v/>
      </c>
      <c r="H178" s="60" t="str">
        <f>IF(選手申込!L214="","",選手申込!L214)</f>
        <v/>
      </c>
      <c r="I178" s="60" t="str">
        <f>IF(H178="","",選手申込!$A$26)</f>
        <v/>
      </c>
      <c r="J178" s="60" t="str">
        <f>IF(I178="","",選手申込!$G$26)</f>
        <v/>
      </c>
      <c r="K178" s="60" t="str">
        <f>IF(J178="","",選手申込!$I$26)</f>
        <v/>
      </c>
      <c r="L178" s="60" t="str">
        <f>IF(選手申込!I214="","",選手申込!I214)</f>
        <v/>
      </c>
      <c r="M178" s="60" t="str">
        <f>IF(選手申込!J214="","",選手申込!J214)</f>
        <v/>
      </c>
      <c r="N178" s="60" t="str">
        <f>IF(選手申込!K214="","",選手申込!K214)</f>
        <v/>
      </c>
      <c r="O178" s="60">
        <f t="shared" si="21"/>
        <v>0</v>
      </c>
      <c r="P178" s="61" t="str">
        <f t="shared" si="22"/>
        <v/>
      </c>
      <c r="S178" s="82" t="str">
        <f t="shared" si="29"/>
        <v/>
      </c>
      <c r="T178" s="83" t="str">
        <f t="shared" si="29"/>
        <v/>
      </c>
      <c r="U178" s="84" t="str">
        <f t="shared" si="23"/>
        <v/>
      </c>
      <c r="V178" s="85"/>
      <c r="W178" s="86" t="str">
        <f t="shared" si="26"/>
        <v/>
      </c>
      <c r="X178" s="87"/>
      <c r="Y178" s="88"/>
      <c r="Z178" s="89" t="str">
        <f t="shared" si="27"/>
        <v/>
      </c>
      <c r="AA178" s="90"/>
      <c r="AB178" s="91"/>
      <c r="AC178" s="92" t="str">
        <f t="shared" si="24"/>
        <v/>
      </c>
      <c r="AD178" s="93"/>
      <c r="AE178" s="94"/>
      <c r="AF178" s="95" t="str">
        <f t="shared" si="25"/>
        <v/>
      </c>
      <c r="AG178" s="95"/>
      <c r="AH178" s="96"/>
      <c r="AI178" s="97">
        <f>選手申込!I214</f>
        <v>0</v>
      </c>
      <c r="AJ178" s="98" t="str">
        <f t="shared" si="30"/>
        <v/>
      </c>
      <c r="AK178" s="99" t="str">
        <f t="shared" si="30"/>
        <v/>
      </c>
    </row>
    <row r="179" spans="1:37" ht="26.25" customHeight="1" x14ac:dyDescent="0.7">
      <c r="A179" s="60" t="str">
        <f>IF(選手申込!B215="","",選手申込!B215)</f>
        <v/>
      </c>
      <c r="B179" s="60" t="str">
        <f>IF(選手申込!C215="","",選手申込!C215)</f>
        <v/>
      </c>
      <c r="C179" s="60" t="str">
        <f>IF(選手申込!D215="","",選手申込!D215)</f>
        <v/>
      </c>
      <c r="D179" s="60" t="str">
        <f>IF(選手申込!E215="","",選手申込!E215)</f>
        <v/>
      </c>
      <c r="E179" s="60" t="str">
        <f>IF(選手申込!F215="","",選手申込!F215)</f>
        <v/>
      </c>
      <c r="F179" s="60" t="str">
        <f>IF(選手申込!G215="","",選手申込!G215)</f>
        <v/>
      </c>
      <c r="G179" s="60" t="str">
        <f>IF(選手申込!H215="","",選手申込!H215)</f>
        <v/>
      </c>
      <c r="H179" s="60" t="str">
        <f>IF(選手申込!L215="","",選手申込!L215)</f>
        <v/>
      </c>
      <c r="I179" s="60" t="str">
        <f>IF(H179="","",選手申込!$A$26)</f>
        <v/>
      </c>
      <c r="J179" s="60" t="str">
        <f>IF(I179="","",選手申込!$G$26)</f>
        <v/>
      </c>
      <c r="K179" s="60" t="str">
        <f>IF(J179="","",選手申込!$I$26)</f>
        <v/>
      </c>
      <c r="L179" s="60" t="str">
        <f>IF(選手申込!I215="","",選手申込!I215)</f>
        <v/>
      </c>
      <c r="M179" s="60" t="str">
        <f>IF(選手申込!J215="","",選手申込!J215)</f>
        <v/>
      </c>
      <c r="N179" s="60" t="str">
        <f>IF(選手申込!K215="","",選手申込!K215)</f>
        <v/>
      </c>
      <c r="O179" s="60">
        <f t="shared" si="21"/>
        <v>0</v>
      </c>
      <c r="P179" s="61" t="str">
        <f t="shared" si="22"/>
        <v/>
      </c>
      <c r="S179" s="82" t="str">
        <f t="shared" si="29"/>
        <v/>
      </c>
      <c r="T179" s="83" t="str">
        <f t="shared" si="29"/>
        <v/>
      </c>
      <c r="U179" s="84" t="str">
        <f t="shared" si="23"/>
        <v/>
      </c>
      <c r="V179" s="85"/>
      <c r="W179" s="86" t="str">
        <f t="shared" si="26"/>
        <v/>
      </c>
      <c r="X179" s="87"/>
      <c r="Y179" s="88"/>
      <c r="Z179" s="89" t="str">
        <f t="shared" si="27"/>
        <v/>
      </c>
      <c r="AA179" s="90"/>
      <c r="AB179" s="91"/>
      <c r="AC179" s="92" t="str">
        <f t="shared" si="24"/>
        <v/>
      </c>
      <c r="AD179" s="93"/>
      <c r="AE179" s="94"/>
      <c r="AF179" s="95" t="str">
        <f t="shared" si="25"/>
        <v/>
      </c>
      <c r="AG179" s="95"/>
      <c r="AH179" s="96"/>
      <c r="AI179" s="97">
        <f>選手申込!I215</f>
        <v>0</v>
      </c>
      <c r="AJ179" s="98" t="str">
        <f t="shared" si="30"/>
        <v/>
      </c>
      <c r="AK179" s="99" t="str">
        <f t="shared" si="30"/>
        <v/>
      </c>
    </row>
    <row r="180" spans="1:37" ht="26.25" customHeight="1" x14ac:dyDescent="0.7">
      <c r="A180" s="60" t="str">
        <f>IF(選手申込!B216="","",選手申込!B216)</f>
        <v/>
      </c>
      <c r="B180" s="60" t="str">
        <f>IF(選手申込!C216="","",選手申込!C216)</f>
        <v/>
      </c>
      <c r="C180" s="60" t="str">
        <f>IF(選手申込!D216="","",選手申込!D216)</f>
        <v/>
      </c>
      <c r="D180" s="60" t="str">
        <f>IF(選手申込!E216="","",選手申込!E216)</f>
        <v/>
      </c>
      <c r="E180" s="60" t="str">
        <f>IF(選手申込!F216="","",選手申込!F216)</f>
        <v/>
      </c>
      <c r="F180" s="60" t="str">
        <f>IF(選手申込!G216="","",選手申込!G216)</f>
        <v/>
      </c>
      <c r="G180" s="60" t="str">
        <f>IF(選手申込!H216="","",選手申込!H216)</f>
        <v/>
      </c>
      <c r="H180" s="60" t="str">
        <f>IF(選手申込!L216="","",選手申込!L216)</f>
        <v/>
      </c>
      <c r="I180" s="60" t="str">
        <f>IF(H180="","",選手申込!$A$26)</f>
        <v/>
      </c>
      <c r="J180" s="60" t="str">
        <f>IF(I180="","",選手申込!$G$26)</f>
        <v/>
      </c>
      <c r="K180" s="60" t="str">
        <f>IF(J180="","",選手申込!$I$26)</f>
        <v/>
      </c>
      <c r="L180" s="60" t="str">
        <f>IF(選手申込!I216="","",選手申込!I216)</f>
        <v/>
      </c>
      <c r="M180" s="60" t="str">
        <f>IF(選手申込!J216="","",選手申込!J216)</f>
        <v/>
      </c>
      <c r="N180" s="60" t="str">
        <f>IF(選手申込!K216="","",選手申込!K216)</f>
        <v/>
      </c>
      <c r="O180" s="60">
        <f t="shared" si="21"/>
        <v>0</v>
      </c>
      <c r="P180" s="61" t="str">
        <f t="shared" si="22"/>
        <v/>
      </c>
      <c r="S180" s="82" t="str">
        <f t="shared" si="29"/>
        <v/>
      </c>
      <c r="T180" s="83" t="str">
        <f t="shared" si="29"/>
        <v/>
      </c>
      <c r="U180" s="84" t="str">
        <f t="shared" si="23"/>
        <v/>
      </c>
      <c r="V180" s="85"/>
      <c r="W180" s="86" t="str">
        <f t="shared" si="26"/>
        <v/>
      </c>
      <c r="X180" s="87"/>
      <c r="Y180" s="88"/>
      <c r="Z180" s="89" t="str">
        <f t="shared" si="27"/>
        <v/>
      </c>
      <c r="AA180" s="90"/>
      <c r="AB180" s="91"/>
      <c r="AC180" s="92" t="str">
        <f t="shared" si="24"/>
        <v/>
      </c>
      <c r="AD180" s="93"/>
      <c r="AE180" s="94"/>
      <c r="AF180" s="95" t="str">
        <f t="shared" si="25"/>
        <v/>
      </c>
      <c r="AG180" s="95"/>
      <c r="AH180" s="96"/>
      <c r="AI180" s="97">
        <f>選手申込!I216</f>
        <v>0</v>
      </c>
      <c r="AJ180" s="98" t="str">
        <f t="shared" si="30"/>
        <v/>
      </c>
      <c r="AK180" s="99" t="str">
        <f t="shared" si="30"/>
        <v/>
      </c>
    </row>
    <row r="181" spans="1:37" ht="26.25" customHeight="1" x14ac:dyDescent="0.7">
      <c r="A181" s="60" t="str">
        <f>IF(選手申込!B217="","",選手申込!B217)</f>
        <v/>
      </c>
      <c r="B181" s="60" t="str">
        <f>IF(選手申込!C217="","",選手申込!C217)</f>
        <v/>
      </c>
      <c r="C181" s="60" t="str">
        <f>IF(選手申込!D217="","",選手申込!D217)</f>
        <v/>
      </c>
      <c r="D181" s="60" t="str">
        <f>IF(選手申込!E217="","",選手申込!E217)</f>
        <v/>
      </c>
      <c r="E181" s="60" t="str">
        <f>IF(選手申込!F217="","",選手申込!F217)</f>
        <v/>
      </c>
      <c r="F181" s="60" t="str">
        <f>IF(選手申込!G217="","",選手申込!G217)</f>
        <v/>
      </c>
      <c r="G181" s="60" t="str">
        <f>IF(選手申込!H217="","",選手申込!H217)</f>
        <v/>
      </c>
      <c r="H181" s="60" t="str">
        <f>IF(選手申込!L217="","",選手申込!L217)</f>
        <v/>
      </c>
      <c r="I181" s="60" t="str">
        <f>IF(H181="","",選手申込!$A$26)</f>
        <v/>
      </c>
      <c r="J181" s="60" t="str">
        <f>IF(I181="","",選手申込!$G$26)</f>
        <v/>
      </c>
      <c r="K181" s="60" t="str">
        <f>IF(J181="","",選手申込!$I$26)</f>
        <v/>
      </c>
      <c r="L181" s="60" t="str">
        <f>IF(選手申込!I217="","",選手申込!I217)</f>
        <v/>
      </c>
      <c r="M181" s="60" t="str">
        <f>IF(選手申込!J217="","",選手申込!J217)</f>
        <v/>
      </c>
      <c r="N181" s="60" t="str">
        <f>IF(選手申込!K217="","",選手申込!K217)</f>
        <v/>
      </c>
      <c r="O181" s="60">
        <f t="shared" si="21"/>
        <v>0</v>
      </c>
      <c r="P181" s="61" t="str">
        <f t="shared" si="22"/>
        <v/>
      </c>
      <c r="S181" s="82" t="str">
        <f t="shared" si="29"/>
        <v/>
      </c>
      <c r="T181" s="83" t="str">
        <f t="shared" si="29"/>
        <v/>
      </c>
      <c r="U181" s="84" t="str">
        <f t="shared" si="23"/>
        <v/>
      </c>
      <c r="V181" s="85"/>
      <c r="W181" s="86" t="str">
        <f t="shared" si="26"/>
        <v/>
      </c>
      <c r="X181" s="87"/>
      <c r="Y181" s="88"/>
      <c r="Z181" s="89" t="str">
        <f t="shared" si="27"/>
        <v/>
      </c>
      <c r="AA181" s="90"/>
      <c r="AB181" s="91"/>
      <c r="AC181" s="92" t="str">
        <f t="shared" si="24"/>
        <v/>
      </c>
      <c r="AD181" s="93"/>
      <c r="AE181" s="94"/>
      <c r="AF181" s="95" t="str">
        <f t="shared" si="25"/>
        <v/>
      </c>
      <c r="AG181" s="95"/>
      <c r="AH181" s="96"/>
      <c r="AI181" s="97">
        <f>選手申込!I217</f>
        <v>0</v>
      </c>
      <c r="AJ181" s="98" t="str">
        <f t="shared" si="30"/>
        <v/>
      </c>
      <c r="AK181" s="99" t="str">
        <f t="shared" si="30"/>
        <v/>
      </c>
    </row>
    <row r="182" spans="1:37" ht="26.25" customHeight="1" x14ac:dyDescent="0.7">
      <c r="A182" s="60" t="str">
        <f>IF(選手申込!B218="","",選手申込!B218)</f>
        <v/>
      </c>
      <c r="B182" s="60" t="str">
        <f>IF(選手申込!C218="","",選手申込!C218)</f>
        <v/>
      </c>
      <c r="C182" s="60" t="str">
        <f>IF(選手申込!D218="","",選手申込!D218)</f>
        <v/>
      </c>
      <c r="D182" s="60" t="str">
        <f>IF(選手申込!E218="","",選手申込!E218)</f>
        <v/>
      </c>
      <c r="E182" s="60" t="str">
        <f>IF(選手申込!F218="","",選手申込!F218)</f>
        <v/>
      </c>
      <c r="F182" s="60" t="str">
        <f>IF(選手申込!G218="","",選手申込!G218)</f>
        <v/>
      </c>
      <c r="G182" s="60" t="str">
        <f>IF(選手申込!H218="","",選手申込!H218)</f>
        <v/>
      </c>
      <c r="H182" s="60" t="str">
        <f>IF(選手申込!L218="","",選手申込!L218)</f>
        <v/>
      </c>
      <c r="I182" s="60" t="str">
        <f>IF(H182="","",選手申込!$A$26)</f>
        <v/>
      </c>
      <c r="J182" s="60" t="str">
        <f>IF(I182="","",選手申込!$G$26)</f>
        <v/>
      </c>
      <c r="K182" s="60" t="str">
        <f>IF(J182="","",選手申込!$I$26)</f>
        <v/>
      </c>
      <c r="L182" s="60" t="str">
        <f>IF(選手申込!I218="","",選手申込!I218)</f>
        <v/>
      </c>
      <c r="M182" s="60" t="str">
        <f>IF(選手申込!J218="","",選手申込!J218)</f>
        <v/>
      </c>
      <c r="N182" s="60" t="str">
        <f>IF(選手申込!K218="","",選手申込!K218)</f>
        <v/>
      </c>
      <c r="O182" s="60">
        <f t="shared" si="21"/>
        <v>0</v>
      </c>
      <c r="P182" s="61" t="str">
        <f t="shared" si="22"/>
        <v/>
      </c>
      <c r="S182" s="82" t="str">
        <f t="shared" si="29"/>
        <v/>
      </c>
      <c r="T182" s="83" t="str">
        <f t="shared" si="29"/>
        <v/>
      </c>
      <c r="U182" s="84" t="str">
        <f t="shared" si="23"/>
        <v/>
      </c>
      <c r="V182" s="85"/>
      <c r="W182" s="86" t="str">
        <f t="shared" si="26"/>
        <v/>
      </c>
      <c r="X182" s="87"/>
      <c r="Y182" s="88"/>
      <c r="Z182" s="89" t="str">
        <f t="shared" si="27"/>
        <v/>
      </c>
      <c r="AA182" s="90"/>
      <c r="AB182" s="91"/>
      <c r="AC182" s="92" t="str">
        <f t="shared" si="24"/>
        <v/>
      </c>
      <c r="AD182" s="93"/>
      <c r="AE182" s="94"/>
      <c r="AF182" s="95" t="str">
        <f t="shared" si="25"/>
        <v/>
      </c>
      <c r="AG182" s="95"/>
      <c r="AH182" s="96"/>
      <c r="AI182" s="97">
        <f>選手申込!I218</f>
        <v>0</v>
      </c>
      <c r="AJ182" s="98" t="str">
        <f t="shared" si="30"/>
        <v/>
      </c>
      <c r="AK182" s="99" t="str">
        <f t="shared" si="30"/>
        <v/>
      </c>
    </row>
    <row r="183" spans="1:37" ht="26.25" customHeight="1" x14ac:dyDescent="0.7">
      <c r="A183" s="60" t="str">
        <f>IF(選手申込!B219="","",選手申込!B219)</f>
        <v/>
      </c>
      <c r="B183" s="60" t="str">
        <f>IF(選手申込!C219="","",選手申込!C219)</f>
        <v/>
      </c>
      <c r="C183" s="60" t="str">
        <f>IF(選手申込!D219="","",選手申込!D219)</f>
        <v/>
      </c>
      <c r="D183" s="60" t="str">
        <f>IF(選手申込!E219="","",選手申込!E219)</f>
        <v/>
      </c>
      <c r="E183" s="60" t="str">
        <f>IF(選手申込!F219="","",選手申込!F219)</f>
        <v/>
      </c>
      <c r="F183" s="60" t="str">
        <f>IF(選手申込!G219="","",選手申込!G219)</f>
        <v/>
      </c>
      <c r="G183" s="60" t="str">
        <f>IF(選手申込!H219="","",選手申込!H219)</f>
        <v/>
      </c>
      <c r="H183" s="60" t="str">
        <f>IF(選手申込!L219="","",選手申込!L219)</f>
        <v/>
      </c>
      <c r="I183" s="60" t="str">
        <f>IF(H183="","",選手申込!$A$26)</f>
        <v/>
      </c>
      <c r="J183" s="60" t="str">
        <f>IF(I183="","",選手申込!$G$26)</f>
        <v/>
      </c>
      <c r="K183" s="60" t="str">
        <f>IF(J183="","",選手申込!$I$26)</f>
        <v/>
      </c>
      <c r="L183" s="60" t="str">
        <f>IF(選手申込!I219="","",選手申込!I219)</f>
        <v/>
      </c>
      <c r="M183" s="60" t="str">
        <f>IF(選手申込!J219="","",選手申込!J219)</f>
        <v/>
      </c>
      <c r="N183" s="60" t="str">
        <f>IF(選手申込!K219="","",選手申込!K219)</f>
        <v/>
      </c>
      <c r="O183" s="60">
        <f t="shared" si="21"/>
        <v>0</v>
      </c>
      <c r="P183" s="61" t="str">
        <f t="shared" si="22"/>
        <v/>
      </c>
      <c r="S183" s="82" t="str">
        <f t="shared" si="29"/>
        <v/>
      </c>
      <c r="T183" s="83" t="str">
        <f t="shared" si="29"/>
        <v/>
      </c>
      <c r="U183" s="84" t="str">
        <f t="shared" si="23"/>
        <v/>
      </c>
      <c r="V183" s="85"/>
      <c r="W183" s="86" t="str">
        <f t="shared" si="26"/>
        <v/>
      </c>
      <c r="X183" s="87"/>
      <c r="Y183" s="88"/>
      <c r="Z183" s="89" t="str">
        <f t="shared" si="27"/>
        <v/>
      </c>
      <c r="AA183" s="90"/>
      <c r="AB183" s="91"/>
      <c r="AC183" s="92" t="str">
        <f t="shared" si="24"/>
        <v/>
      </c>
      <c r="AD183" s="93"/>
      <c r="AE183" s="94"/>
      <c r="AF183" s="95" t="str">
        <f t="shared" si="25"/>
        <v/>
      </c>
      <c r="AG183" s="95"/>
      <c r="AH183" s="96"/>
      <c r="AI183" s="97">
        <f>選手申込!I219</f>
        <v>0</v>
      </c>
      <c r="AJ183" s="98" t="str">
        <f t="shared" si="30"/>
        <v/>
      </c>
      <c r="AK183" s="99" t="str">
        <f t="shared" si="30"/>
        <v/>
      </c>
    </row>
    <row r="184" spans="1:37" ht="26.25" customHeight="1" x14ac:dyDescent="0.7">
      <c r="A184" s="60" t="str">
        <f>IF(選手申込!B220="","",選手申込!B220)</f>
        <v/>
      </c>
      <c r="B184" s="60" t="str">
        <f>IF(選手申込!C220="","",選手申込!C220)</f>
        <v/>
      </c>
      <c r="C184" s="60" t="str">
        <f>IF(選手申込!D220="","",選手申込!D220)</f>
        <v/>
      </c>
      <c r="D184" s="60" t="str">
        <f>IF(選手申込!E220="","",選手申込!E220)</f>
        <v/>
      </c>
      <c r="E184" s="60" t="str">
        <f>IF(選手申込!F220="","",選手申込!F220)</f>
        <v/>
      </c>
      <c r="F184" s="60" t="str">
        <f>IF(選手申込!G220="","",選手申込!G220)</f>
        <v/>
      </c>
      <c r="G184" s="60" t="str">
        <f>IF(選手申込!H220="","",選手申込!H220)</f>
        <v/>
      </c>
      <c r="H184" s="60" t="str">
        <f>IF(選手申込!L220="","",選手申込!L220)</f>
        <v/>
      </c>
      <c r="I184" s="60" t="str">
        <f>IF(H184="","",選手申込!$A$26)</f>
        <v/>
      </c>
      <c r="J184" s="60" t="str">
        <f>IF(I184="","",選手申込!$G$26)</f>
        <v/>
      </c>
      <c r="K184" s="60" t="str">
        <f>IF(J184="","",選手申込!$I$26)</f>
        <v/>
      </c>
      <c r="L184" s="60" t="str">
        <f>IF(選手申込!I220="","",選手申込!I220)</f>
        <v/>
      </c>
      <c r="M184" s="60" t="str">
        <f>IF(選手申込!J220="","",選手申込!J220)</f>
        <v/>
      </c>
      <c r="N184" s="60" t="str">
        <f>IF(選手申込!K220="","",選手申込!K220)</f>
        <v/>
      </c>
      <c r="O184" s="60">
        <f t="shared" si="21"/>
        <v>0</v>
      </c>
      <c r="P184" s="61" t="str">
        <f t="shared" si="22"/>
        <v/>
      </c>
      <c r="S184" s="82" t="str">
        <f t="shared" si="29"/>
        <v/>
      </c>
      <c r="T184" s="83" t="str">
        <f t="shared" si="29"/>
        <v/>
      </c>
      <c r="U184" s="84" t="str">
        <f t="shared" si="23"/>
        <v/>
      </c>
      <c r="V184" s="85"/>
      <c r="W184" s="86" t="str">
        <f t="shared" si="26"/>
        <v/>
      </c>
      <c r="X184" s="87"/>
      <c r="Y184" s="88"/>
      <c r="Z184" s="89" t="str">
        <f t="shared" si="27"/>
        <v/>
      </c>
      <c r="AA184" s="90"/>
      <c r="AB184" s="91"/>
      <c r="AC184" s="92" t="str">
        <f t="shared" si="24"/>
        <v/>
      </c>
      <c r="AD184" s="93"/>
      <c r="AE184" s="94"/>
      <c r="AF184" s="95" t="str">
        <f t="shared" si="25"/>
        <v/>
      </c>
      <c r="AG184" s="95"/>
      <c r="AH184" s="96"/>
      <c r="AI184" s="97">
        <f>選手申込!I220</f>
        <v>0</v>
      </c>
      <c r="AJ184" s="98" t="str">
        <f t="shared" si="30"/>
        <v/>
      </c>
      <c r="AK184" s="99" t="str">
        <f t="shared" si="30"/>
        <v/>
      </c>
    </row>
    <row r="185" spans="1:37" ht="26.25" customHeight="1" x14ac:dyDescent="0.7">
      <c r="A185" s="60" t="str">
        <f>IF(選手申込!B221="","",選手申込!B221)</f>
        <v/>
      </c>
      <c r="B185" s="60" t="str">
        <f>IF(選手申込!C221="","",選手申込!C221)</f>
        <v/>
      </c>
      <c r="C185" s="60" t="str">
        <f>IF(選手申込!D221="","",選手申込!D221)</f>
        <v/>
      </c>
      <c r="D185" s="60" t="str">
        <f>IF(選手申込!E221="","",選手申込!E221)</f>
        <v/>
      </c>
      <c r="E185" s="60" t="str">
        <f>IF(選手申込!F221="","",選手申込!F221)</f>
        <v/>
      </c>
      <c r="F185" s="60" t="str">
        <f>IF(選手申込!G221="","",選手申込!G221)</f>
        <v/>
      </c>
      <c r="G185" s="60" t="str">
        <f>IF(選手申込!H221="","",選手申込!H221)</f>
        <v/>
      </c>
      <c r="H185" s="60" t="str">
        <f>IF(選手申込!L221="","",選手申込!L221)</f>
        <v/>
      </c>
      <c r="I185" s="60" t="str">
        <f>IF(H185="","",選手申込!$A$26)</f>
        <v/>
      </c>
      <c r="J185" s="60" t="str">
        <f>IF(I185="","",選手申込!$G$26)</f>
        <v/>
      </c>
      <c r="K185" s="60" t="str">
        <f>IF(J185="","",選手申込!$I$26)</f>
        <v/>
      </c>
      <c r="L185" s="60" t="str">
        <f>IF(選手申込!I221="","",選手申込!I221)</f>
        <v/>
      </c>
      <c r="M185" s="60" t="str">
        <f>IF(選手申込!J221="","",選手申込!J221)</f>
        <v/>
      </c>
      <c r="N185" s="60" t="str">
        <f>IF(選手申込!K221="","",選手申込!K221)</f>
        <v/>
      </c>
      <c r="O185" s="60">
        <f t="shared" si="21"/>
        <v>0</v>
      </c>
      <c r="P185" s="61" t="str">
        <f t="shared" si="22"/>
        <v/>
      </c>
      <c r="S185" s="82" t="str">
        <f t="shared" si="29"/>
        <v/>
      </c>
      <c r="T185" s="83" t="str">
        <f t="shared" si="29"/>
        <v/>
      </c>
      <c r="U185" s="84" t="str">
        <f t="shared" si="23"/>
        <v/>
      </c>
      <c r="V185" s="85"/>
      <c r="W185" s="86" t="str">
        <f t="shared" si="26"/>
        <v/>
      </c>
      <c r="X185" s="87"/>
      <c r="Y185" s="88"/>
      <c r="Z185" s="89" t="str">
        <f t="shared" si="27"/>
        <v/>
      </c>
      <c r="AA185" s="90"/>
      <c r="AB185" s="91"/>
      <c r="AC185" s="92" t="str">
        <f t="shared" si="24"/>
        <v/>
      </c>
      <c r="AD185" s="93"/>
      <c r="AE185" s="94"/>
      <c r="AF185" s="95" t="str">
        <f t="shared" si="25"/>
        <v/>
      </c>
      <c r="AG185" s="95"/>
      <c r="AH185" s="96"/>
      <c r="AI185" s="97">
        <f>選手申込!I221</f>
        <v>0</v>
      </c>
      <c r="AJ185" s="98" t="str">
        <f t="shared" si="30"/>
        <v/>
      </c>
      <c r="AK185" s="99" t="str">
        <f t="shared" si="30"/>
        <v/>
      </c>
    </row>
    <row r="186" spans="1:37" ht="26.25" customHeight="1" x14ac:dyDescent="0.7">
      <c r="A186" s="60" t="str">
        <f>IF(選手申込!B222="","",選手申込!B222)</f>
        <v/>
      </c>
      <c r="B186" s="60" t="str">
        <f>IF(選手申込!C222="","",選手申込!C222)</f>
        <v/>
      </c>
      <c r="C186" s="60" t="str">
        <f>IF(選手申込!D222="","",選手申込!D222)</f>
        <v/>
      </c>
      <c r="D186" s="60" t="str">
        <f>IF(選手申込!E222="","",選手申込!E222)</f>
        <v/>
      </c>
      <c r="E186" s="60" t="str">
        <f>IF(選手申込!F222="","",選手申込!F222)</f>
        <v/>
      </c>
      <c r="F186" s="60" t="str">
        <f>IF(選手申込!G222="","",選手申込!G222)</f>
        <v/>
      </c>
      <c r="G186" s="60" t="str">
        <f>IF(選手申込!H222="","",選手申込!H222)</f>
        <v/>
      </c>
      <c r="H186" s="60" t="str">
        <f>IF(選手申込!L222="","",選手申込!L222)</f>
        <v/>
      </c>
      <c r="I186" s="60" t="str">
        <f>IF(H186="","",選手申込!$A$26)</f>
        <v/>
      </c>
      <c r="J186" s="60" t="str">
        <f>IF(I186="","",選手申込!$G$26)</f>
        <v/>
      </c>
      <c r="K186" s="60" t="str">
        <f>IF(J186="","",選手申込!$I$26)</f>
        <v/>
      </c>
      <c r="L186" s="60" t="str">
        <f>IF(選手申込!I222="","",選手申込!I222)</f>
        <v/>
      </c>
      <c r="M186" s="60" t="str">
        <f>IF(選手申込!J222="","",選手申込!J222)</f>
        <v/>
      </c>
      <c r="N186" s="60" t="str">
        <f>IF(選手申込!K222="","",選手申込!K222)</f>
        <v/>
      </c>
      <c r="O186" s="60">
        <f t="shared" si="21"/>
        <v>0</v>
      </c>
      <c r="P186" s="61" t="str">
        <f t="shared" si="22"/>
        <v/>
      </c>
      <c r="S186" s="82" t="str">
        <f t="shared" si="29"/>
        <v/>
      </c>
      <c r="T186" s="83" t="str">
        <f t="shared" si="29"/>
        <v/>
      </c>
      <c r="U186" s="84" t="str">
        <f t="shared" si="23"/>
        <v/>
      </c>
      <c r="V186" s="85"/>
      <c r="W186" s="86" t="str">
        <f t="shared" si="26"/>
        <v/>
      </c>
      <c r="X186" s="87"/>
      <c r="Y186" s="88"/>
      <c r="Z186" s="89" t="str">
        <f t="shared" si="27"/>
        <v/>
      </c>
      <c r="AA186" s="90"/>
      <c r="AB186" s="91"/>
      <c r="AC186" s="92" t="str">
        <f t="shared" si="24"/>
        <v/>
      </c>
      <c r="AD186" s="93"/>
      <c r="AE186" s="94"/>
      <c r="AF186" s="95" t="str">
        <f t="shared" si="25"/>
        <v/>
      </c>
      <c r="AG186" s="95"/>
      <c r="AH186" s="96"/>
      <c r="AI186" s="97">
        <f>選手申込!I222</f>
        <v>0</v>
      </c>
      <c r="AJ186" s="98" t="str">
        <f t="shared" si="30"/>
        <v/>
      </c>
      <c r="AK186" s="99" t="str">
        <f t="shared" si="30"/>
        <v/>
      </c>
    </row>
    <row r="187" spans="1:37" ht="26.25" customHeight="1" x14ac:dyDescent="0.7">
      <c r="A187" s="60" t="str">
        <f>IF(選手申込!B223="","",選手申込!B223)</f>
        <v/>
      </c>
      <c r="B187" s="60" t="str">
        <f>IF(選手申込!C223="","",選手申込!C223)</f>
        <v/>
      </c>
      <c r="C187" s="60" t="str">
        <f>IF(選手申込!D223="","",選手申込!D223)</f>
        <v/>
      </c>
      <c r="D187" s="60" t="str">
        <f>IF(選手申込!E223="","",選手申込!E223)</f>
        <v/>
      </c>
      <c r="E187" s="60" t="str">
        <f>IF(選手申込!F223="","",選手申込!F223)</f>
        <v/>
      </c>
      <c r="F187" s="60" t="str">
        <f>IF(選手申込!G223="","",選手申込!G223)</f>
        <v/>
      </c>
      <c r="G187" s="60" t="str">
        <f>IF(選手申込!H223="","",選手申込!H223)</f>
        <v/>
      </c>
      <c r="H187" s="60" t="str">
        <f>IF(選手申込!L223="","",選手申込!L223)</f>
        <v/>
      </c>
      <c r="I187" s="60" t="str">
        <f>IF(H187="","",選手申込!$A$26)</f>
        <v/>
      </c>
      <c r="J187" s="60" t="str">
        <f>IF(I187="","",選手申込!$G$26)</f>
        <v/>
      </c>
      <c r="K187" s="60" t="str">
        <f>IF(J187="","",選手申込!$I$26)</f>
        <v/>
      </c>
      <c r="L187" s="60" t="str">
        <f>IF(選手申込!I223="","",選手申込!I223)</f>
        <v/>
      </c>
      <c r="M187" s="60" t="str">
        <f>IF(選手申込!J223="","",選手申込!J223)</f>
        <v/>
      </c>
      <c r="N187" s="60" t="str">
        <f>IF(選手申込!K223="","",選手申込!K223)</f>
        <v/>
      </c>
      <c r="O187" s="60">
        <f t="shared" si="21"/>
        <v>0</v>
      </c>
      <c r="P187" s="61" t="str">
        <f t="shared" si="22"/>
        <v/>
      </c>
      <c r="S187" s="82" t="str">
        <f t="shared" si="29"/>
        <v/>
      </c>
      <c r="T187" s="83" t="str">
        <f t="shared" si="29"/>
        <v/>
      </c>
      <c r="U187" s="84" t="str">
        <f t="shared" si="23"/>
        <v/>
      </c>
      <c r="V187" s="85"/>
      <c r="W187" s="86" t="str">
        <f t="shared" si="26"/>
        <v/>
      </c>
      <c r="X187" s="87"/>
      <c r="Y187" s="88"/>
      <c r="Z187" s="89" t="str">
        <f t="shared" si="27"/>
        <v/>
      </c>
      <c r="AA187" s="90"/>
      <c r="AB187" s="91"/>
      <c r="AC187" s="92" t="str">
        <f t="shared" si="24"/>
        <v/>
      </c>
      <c r="AD187" s="93"/>
      <c r="AE187" s="94"/>
      <c r="AF187" s="95" t="str">
        <f t="shared" si="25"/>
        <v/>
      </c>
      <c r="AG187" s="95"/>
      <c r="AH187" s="96"/>
      <c r="AI187" s="97">
        <f>選手申込!I223</f>
        <v>0</v>
      </c>
      <c r="AJ187" s="98" t="str">
        <f t="shared" si="30"/>
        <v/>
      </c>
      <c r="AK187" s="99" t="str">
        <f t="shared" si="30"/>
        <v/>
      </c>
    </row>
    <row r="188" spans="1:37" ht="26.25" customHeight="1" x14ac:dyDescent="0.7">
      <c r="A188" s="60" t="str">
        <f>IF(選手申込!B224="","",選手申込!B224)</f>
        <v/>
      </c>
      <c r="B188" s="60" t="str">
        <f>IF(選手申込!C224="","",選手申込!C224)</f>
        <v/>
      </c>
      <c r="C188" s="60" t="str">
        <f>IF(選手申込!D224="","",選手申込!D224)</f>
        <v/>
      </c>
      <c r="D188" s="60" t="str">
        <f>IF(選手申込!E224="","",選手申込!E224)</f>
        <v/>
      </c>
      <c r="E188" s="60" t="str">
        <f>IF(選手申込!F224="","",選手申込!F224)</f>
        <v/>
      </c>
      <c r="F188" s="60" t="str">
        <f>IF(選手申込!G224="","",選手申込!G224)</f>
        <v/>
      </c>
      <c r="G188" s="60" t="str">
        <f>IF(選手申込!H224="","",選手申込!H224)</f>
        <v/>
      </c>
      <c r="H188" s="60" t="str">
        <f>IF(選手申込!L224="","",選手申込!L224)</f>
        <v/>
      </c>
      <c r="I188" s="60" t="str">
        <f>IF(H188="","",選手申込!$A$26)</f>
        <v/>
      </c>
      <c r="J188" s="60" t="str">
        <f>IF(I188="","",選手申込!$G$26)</f>
        <v/>
      </c>
      <c r="K188" s="60" t="str">
        <f>IF(J188="","",選手申込!$I$26)</f>
        <v/>
      </c>
      <c r="L188" s="60" t="str">
        <f>IF(選手申込!I224="","",選手申込!I224)</f>
        <v/>
      </c>
      <c r="M188" s="60" t="str">
        <f>IF(選手申込!J224="","",選手申込!J224)</f>
        <v/>
      </c>
      <c r="N188" s="60" t="str">
        <f>IF(選手申込!K224="","",選手申込!K224)</f>
        <v/>
      </c>
      <c r="O188" s="60">
        <f t="shared" si="21"/>
        <v>0</v>
      </c>
      <c r="P188" s="61" t="str">
        <f t="shared" si="22"/>
        <v/>
      </c>
      <c r="S188" s="82" t="str">
        <f t="shared" si="29"/>
        <v/>
      </c>
      <c r="T188" s="83" t="str">
        <f t="shared" si="29"/>
        <v/>
      </c>
      <c r="U188" s="84" t="str">
        <f t="shared" si="23"/>
        <v/>
      </c>
      <c r="V188" s="85"/>
      <c r="W188" s="86" t="str">
        <f t="shared" si="26"/>
        <v/>
      </c>
      <c r="X188" s="87"/>
      <c r="Y188" s="88"/>
      <c r="Z188" s="89" t="str">
        <f t="shared" si="27"/>
        <v/>
      </c>
      <c r="AA188" s="90"/>
      <c r="AB188" s="91"/>
      <c r="AC188" s="92" t="str">
        <f t="shared" si="24"/>
        <v/>
      </c>
      <c r="AD188" s="93"/>
      <c r="AE188" s="94"/>
      <c r="AF188" s="95" t="str">
        <f t="shared" si="25"/>
        <v/>
      </c>
      <c r="AG188" s="95"/>
      <c r="AH188" s="96"/>
      <c r="AI188" s="97" t="str">
        <f t="shared" ref="AI188:AK203" si="31">L188</f>
        <v/>
      </c>
      <c r="AJ188" s="98" t="str">
        <f t="shared" si="30"/>
        <v/>
      </c>
      <c r="AK188" s="99" t="str">
        <f t="shared" si="30"/>
        <v/>
      </c>
    </row>
    <row r="189" spans="1:37" ht="26.25" customHeight="1" x14ac:dyDescent="0.7">
      <c r="A189" s="60" t="str">
        <f>IF(選手申込!B225="","",選手申込!B225)</f>
        <v/>
      </c>
      <c r="B189" s="60" t="str">
        <f>IF(選手申込!C225="","",選手申込!C225)</f>
        <v/>
      </c>
      <c r="C189" s="60" t="str">
        <f>IF(選手申込!D225="","",選手申込!D225)</f>
        <v/>
      </c>
      <c r="D189" s="60" t="str">
        <f>IF(選手申込!E225="","",選手申込!E225)</f>
        <v/>
      </c>
      <c r="E189" s="60" t="str">
        <f>IF(選手申込!F225="","",選手申込!F225)</f>
        <v/>
      </c>
      <c r="F189" s="60" t="str">
        <f>IF(選手申込!G225="","",選手申込!G225)</f>
        <v/>
      </c>
      <c r="G189" s="60" t="str">
        <f>IF(選手申込!H225="","",選手申込!H225)</f>
        <v/>
      </c>
      <c r="H189" s="60" t="str">
        <f>IF(選手申込!L225="","",選手申込!L225)</f>
        <v/>
      </c>
      <c r="I189" s="60" t="str">
        <f>IF(H189="","",選手申込!$A$26)</f>
        <v/>
      </c>
      <c r="J189" s="60" t="str">
        <f>IF(I189="","",選手申込!$G$26)</f>
        <v/>
      </c>
      <c r="K189" s="60" t="str">
        <f>IF(J189="","",選手申込!$I$26)</f>
        <v/>
      </c>
      <c r="L189" s="60" t="str">
        <f>IF(選手申込!I225="","",選手申込!I225)</f>
        <v/>
      </c>
      <c r="M189" s="60" t="str">
        <f>IF(選手申込!J225="","",選手申込!J225)</f>
        <v/>
      </c>
      <c r="N189" s="60" t="str">
        <f>IF(選手申込!K225="","",選手申込!K225)</f>
        <v/>
      </c>
      <c r="O189" s="60">
        <f t="shared" si="21"/>
        <v>0</v>
      </c>
      <c r="P189" s="61" t="str">
        <f t="shared" si="22"/>
        <v/>
      </c>
      <c r="S189" s="82" t="str">
        <f t="shared" si="29"/>
        <v/>
      </c>
      <c r="T189" s="83" t="str">
        <f t="shared" si="29"/>
        <v/>
      </c>
      <c r="U189" s="84" t="str">
        <f t="shared" si="23"/>
        <v/>
      </c>
      <c r="V189" s="85"/>
      <c r="W189" s="86" t="str">
        <f t="shared" si="26"/>
        <v/>
      </c>
      <c r="X189" s="87"/>
      <c r="Y189" s="88"/>
      <c r="Z189" s="89" t="str">
        <f t="shared" si="27"/>
        <v/>
      </c>
      <c r="AA189" s="90"/>
      <c r="AB189" s="91"/>
      <c r="AC189" s="92" t="str">
        <f t="shared" si="24"/>
        <v/>
      </c>
      <c r="AD189" s="93"/>
      <c r="AE189" s="94"/>
      <c r="AF189" s="95" t="str">
        <f t="shared" si="25"/>
        <v/>
      </c>
      <c r="AG189" s="95"/>
      <c r="AH189" s="96"/>
      <c r="AI189" s="97" t="str">
        <f t="shared" si="31"/>
        <v/>
      </c>
      <c r="AJ189" s="98" t="str">
        <f t="shared" si="30"/>
        <v/>
      </c>
      <c r="AK189" s="99" t="str">
        <f t="shared" si="30"/>
        <v/>
      </c>
    </row>
    <row r="190" spans="1:37" ht="26.25" customHeight="1" x14ac:dyDescent="0.7">
      <c r="A190" s="60" t="str">
        <f>IF(選手申込!B226="","",選手申込!B226)</f>
        <v/>
      </c>
      <c r="B190" s="60" t="str">
        <f>IF(選手申込!C226="","",選手申込!C226)</f>
        <v/>
      </c>
      <c r="C190" s="60" t="str">
        <f>IF(選手申込!D226="","",選手申込!D226)</f>
        <v/>
      </c>
      <c r="D190" s="60" t="str">
        <f>IF(選手申込!E226="","",選手申込!E226)</f>
        <v/>
      </c>
      <c r="E190" s="60" t="str">
        <f>IF(選手申込!F226="","",選手申込!F226)</f>
        <v/>
      </c>
      <c r="F190" s="60" t="str">
        <f>IF(選手申込!G226="","",選手申込!G226)</f>
        <v/>
      </c>
      <c r="G190" s="60" t="str">
        <f>IF(選手申込!H226="","",選手申込!H226)</f>
        <v/>
      </c>
      <c r="H190" s="60" t="str">
        <f>IF(選手申込!L226="","",選手申込!L226)</f>
        <v/>
      </c>
      <c r="I190" s="60" t="str">
        <f>IF(H190="","",選手申込!$A$26)</f>
        <v/>
      </c>
      <c r="J190" s="60" t="str">
        <f>IF(I190="","",選手申込!$G$26)</f>
        <v/>
      </c>
      <c r="K190" s="60" t="str">
        <f>IF(J190="","",選手申込!$I$26)</f>
        <v/>
      </c>
      <c r="L190" s="60" t="str">
        <f>IF(選手申込!I226="","",選手申込!I226)</f>
        <v/>
      </c>
      <c r="M190" s="60" t="str">
        <f>IF(選手申込!J226="","",選手申込!J226)</f>
        <v/>
      </c>
      <c r="N190" s="60" t="str">
        <f>IF(選手申込!K226="","",選手申込!K226)</f>
        <v/>
      </c>
      <c r="O190" s="60">
        <f t="shared" si="21"/>
        <v>0</v>
      </c>
      <c r="P190" s="61" t="str">
        <f t="shared" si="22"/>
        <v/>
      </c>
      <c r="S190" s="82" t="str">
        <f t="shared" si="29"/>
        <v/>
      </c>
      <c r="T190" s="83" t="str">
        <f t="shared" si="29"/>
        <v/>
      </c>
      <c r="U190" s="84" t="str">
        <f t="shared" si="23"/>
        <v/>
      </c>
      <c r="V190" s="85"/>
      <c r="W190" s="86" t="str">
        <f t="shared" si="26"/>
        <v/>
      </c>
      <c r="X190" s="87"/>
      <c r="Y190" s="88"/>
      <c r="Z190" s="89" t="str">
        <f t="shared" si="27"/>
        <v/>
      </c>
      <c r="AA190" s="90"/>
      <c r="AB190" s="91"/>
      <c r="AC190" s="92" t="str">
        <f t="shared" si="24"/>
        <v/>
      </c>
      <c r="AD190" s="93"/>
      <c r="AE190" s="94"/>
      <c r="AF190" s="95" t="str">
        <f t="shared" si="25"/>
        <v/>
      </c>
      <c r="AG190" s="95"/>
      <c r="AH190" s="96"/>
      <c r="AI190" s="97" t="str">
        <f t="shared" si="31"/>
        <v/>
      </c>
      <c r="AJ190" s="98" t="str">
        <f t="shared" si="30"/>
        <v/>
      </c>
      <c r="AK190" s="99" t="str">
        <f t="shared" si="30"/>
        <v/>
      </c>
    </row>
    <row r="191" spans="1:37" ht="26.25" customHeight="1" x14ac:dyDescent="0.7">
      <c r="A191" s="60" t="str">
        <f>IF(選手申込!B227="","",選手申込!B227)</f>
        <v/>
      </c>
      <c r="B191" s="60" t="str">
        <f>IF(選手申込!C227="","",選手申込!C227)</f>
        <v/>
      </c>
      <c r="C191" s="60" t="str">
        <f>IF(選手申込!D227="","",選手申込!D227)</f>
        <v/>
      </c>
      <c r="D191" s="60" t="str">
        <f>IF(選手申込!E227="","",選手申込!E227)</f>
        <v/>
      </c>
      <c r="E191" s="60" t="str">
        <f>IF(選手申込!F227="","",選手申込!F227)</f>
        <v/>
      </c>
      <c r="F191" s="60" t="str">
        <f>IF(選手申込!G227="","",選手申込!G227)</f>
        <v/>
      </c>
      <c r="G191" s="60" t="str">
        <f>IF(選手申込!H227="","",選手申込!H227)</f>
        <v/>
      </c>
      <c r="H191" s="60" t="str">
        <f>IF(選手申込!L227="","",選手申込!L227)</f>
        <v/>
      </c>
      <c r="I191" s="60" t="str">
        <f>IF(H191="","",選手申込!$A$26)</f>
        <v/>
      </c>
      <c r="J191" s="60" t="str">
        <f>IF(I191="","",選手申込!$G$26)</f>
        <v/>
      </c>
      <c r="K191" s="60" t="str">
        <f>IF(J191="","",選手申込!$I$26)</f>
        <v/>
      </c>
      <c r="L191" s="60" t="str">
        <f>IF(選手申込!I227="","",選手申込!I227)</f>
        <v/>
      </c>
      <c r="M191" s="60" t="str">
        <f>IF(選手申込!J227="","",選手申込!J227)</f>
        <v/>
      </c>
      <c r="N191" s="60" t="str">
        <f>IF(選手申込!K227="","",選手申込!K227)</f>
        <v/>
      </c>
      <c r="O191" s="60">
        <f t="shared" si="21"/>
        <v>0</v>
      </c>
      <c r="P191" s="61" t="str">
        <f t="shared" si="22"/>
        <v/>
      </c>
      <c r="S191" s="82" t="str">
        <f t="shared" si="29"/>
        <v/>
      </c>
      <c r="T191" s="83" t="str">
        <f t="shared" si="29"/>
        <v/>
      </c>
      <c r="U191" s="84" t="str">
        <f t="shared" si="23"/>
        <v/>
      </c>
      <c r="V191" s="85"/>
      <c r="W191" s="86" t="str">
        <f t="shared" si="26"/>
        <v/>
      </c>
      <c r="X191" s="87"/>
      <c r="Y191" s="88"/>
      <c r="Z191" s="89" t="str">
        <f t="shared" si="27"/>
        <v/>
      </c>
      <c r="AA191" s="90"/>
      <c r="AB191" s="91"/>
      <c r="AC191" s="92" t="str">
        <f t="shared" si="24"/>
        <v/>
      </c>
      <c r="AD191" s="93"/>
      <c r="AE191" s="94"/>
      <c r="AF191" s="95" t="str">
        <f t="shared" si="25"/>
        <v/>
      </c>
      <c r="AG191" s="95"/>
      <c r="AH191" s="96"/>
      <c r="AI191" s="97" t="str">
        <f t="shared" si="31"/>
        <v/>
      </c>
      <c r="AJ191" s="98" t="str">
        <f t="shared" si="30"/>
        <v/>
      </c>
      <c r="AK191" s="99" t="str">
        <f t="shared" si="30"/>
        <v/>
      </c>
    </row>
    <row r="192" spans="1:37" ht="26.25" customHeight="1" x14ac:dyDescent="0.7">
      <c r="A192" s="60" t="str">
        <f>IF(選手申込!B228="","",選手申込!B228)</f>
        <v/>
      </c>
      <c r="B192" s="60" t="str">
        <f>IF(選手申込!C228="","",選手申込!C228)</f>
        <v/>
      </c>
      <c r="C192" s="60" t="str">
        <f>IF(選手申込!D228="","",選手申込!D228)</f>
        <v/>
      </c>
      <c r="D192" s="60" t="str">
        <f>IF(選手申込!E228="","",選手申込!E228)</f>
        <v/>
      </c>
      <c r="E192" s="60" t="str">
        <f>IF(選手申込!F228="","",選手申込!F228)</f>
        <v/>
      </c>
      <c r="F192" s="60" t="str">
        <f>IF(選手申込!G228="","",選手申込!G228)</f>
        <v/>
      </c>
      <c r="G192" s="60" t="str">
        <f>IF(選手申込!H228="","",選手申込!H228)</f>
        <v/>
      </c>
      <c r="H192" s="60" t="str">
        <f>IF(選手申込!L228="","",選手申込!L228)</f>
        <v/>
      </c>
      <c r="I192" s="60" t="str">
        <f>IF(H192="","",選手申込!$A$26)</f>
        <v/>
      </c>
      <c r="J192" s="60" t="str">
        <f>IF(I192="","",選手申込!$G$26)</f>
        <v/>
      </c>
      <c r="K192" s="60" t="str">
        <f>IF(J192="","",選手申込!$I$26)</f>
        <v/>
      </c>
      <c r="L192" s="60" t="str">
        <f>IF(選手申込!I228="","",選手申込!I228)</f>
        <v/>
      </c>
      <c r="M192" s="60" t="str">
        <f>IF(選手申込!J228="","",選手申込!J228)</f>
        <v/>
      </c>
      <c r="N192" s="60" t="str">
        <f>IF(選手申込!K228="","",選手申込!K228)</f>
        <v/>
      </c>
      <c r="O192" s="60">
        <f t="shared" si="21"/>
        <v>0</v>
      </c>
      <c r="P192" s="61" t="str">
        <f t="shared" si="22"/>
        <v/>
      </c>
      <c r="S192" s="82" t="str">
        <f t="shared" si="29"/>
        <v/>
      </c>
      <c r="T192" s="83" t="str">
        <f t="shared" si="29"/>
        <v/>
      </c>
      <c r="U192" s="84" t="str">
        <f t="shared" si="23"/>
        <v/>
      </c>
      <c r="V192" s="85"/>
      <c r="W192" s="86" t="str">
        <f t="shared" si="26"/>
        <v/>
      </c>
      <c r="X192" s="87"/>
      <c r="Y192" s="88"/>
      <c r="Z192" s="89" t="str">
        <f t="shared" si="27"/>
        <v/>
      </c>
      <c r="AA192" s="90"/>
      <c r="AB192" s="91"/>
      <c r="AC192" s="92" t="str">
        <f t="shared" si="24"/>
        <v/>
      </c>
      <c r="AD192" s="93"/>
      <c r="AE192" s="94"/>
      <c r="AF192" s="95" t="str">
        <f t="shared" si="25"/>
        <v/>
      </c>
      <c r="AG192" s="95"/>
      <c r="AH192" s="96"/>
      <c r="AI192" s="97" t="str">
        <f t="shared" si="31"/>
        <v/>
      </c>
      <c r="AJ192" s="98" t="str">
        <f t="shared" si="30"/>
        <v/>
      </c>
      <c r="AK192" s="99" t="str">
        <f t="shared" si="30"/>
        <v/>
      </c>
    </row>
    <row r="193" spans="1:37" ht="26.25" customHeight="1" x14ac:dyDescent="0.7">
      <c r="A193" s="60" t="str">
        <f>IF(選手申込!B229="","",選手申込!B229)</f>
        <v/>
      </c>
      <c r="B193" s="60" t="str">
        <f>IF(選手申込!C229="","",選手申込!C229)</f>
        <v/>
      </c>
      <c r="C193" s="60" t="str">
        <f>IF(選手申込!D229="","",選手申込!D229)</f>
        <v/>
      </c>
      <c r="D193" s="60" t="str">
        <f>IF(選手申込!E229="","",選手申込!E229)</f>
        <v/>
      </c>
      <c r="E193" s="60" t="str">
        <f>IF(選手申込!F229="","",選手申込!F229)</f>
        <v/>
      </c>
      <c r="F193" s="60" t="str">
        <f>IF(選手申込!G229="","",選手申込!G229)</f>
        <v/>
      </c>
      <c r="G193" s="60" t="str">
        <f>IF(選手申込!H229="","",選手申込!H229)</f>
        <v/>
      </c>
      <c r="H193" s="60" t="str">
        <f>IF(選手申込!L229="","",選手申込!L229)</f>
        <v/>
      </c>
      <c r="I193" s="60" t="str">
        <f>IF(H193="","",選手申込!$A$26)</f>
        <v/>
      </c>
      <c r="J193" s="60" t="str">
        <f>IF(I193="","",選手申込!$G$26)</f>
        <v/>
      </c>
      <c r="K193" s="60" t="str">
        <f>IF(J193="","",選手申込!$I$26)</f>
        <v/>
      </c>
      <c r="L193" s="60" t="str">
        <f>IF(選手申込!I229="","",選手申込!I229)</f>
        <v/>
      </c>
      <c r="M193" s="60" t="str">
        <f>IF(選手申込!J229="","",選手申込!J229)</f>
        <v/>
      </c>
      <c r="N193" s="60" t="str">
        <f>IF(選手申込!K229="","",選手申込!K229)</f>
        <v/>
      </c>
      <c r="O193" s="60">
        <f t="shared" si="21"/>
        <v>0</v>
      </c>
      <c r="P193" s="61" t="str">
        <f t="shared" si="22"/>
        <v/>
      </c>
      <c r="S193" s="82" t="str">
        <f t="shared" si="29"/>
        <v/>
      </c>
      <c r="T193" s="83" t="str">
        <f t="shared" si="29"/>
        <v/>
      </c>
      <c r="U193" s="84" t="str">
        <f t="shared" si="23"/>
        <v/>
      </c>
      <c r="V193" s="85"/>
      <c r="W193" s="86" t="str">
        <f t="shared" si="26"/>
        <v/>
      </c>
      <c r="X193" s="87"/>
      <c r="Y193" s="88"/>
      <c r="Z193" s="89" t="str">
        <f t="shared" si="27"/>
        <v/>
      </c>
      <c r="AA193" s="90"/>
      <c r="AB193" s="91"/>
      <c r="AC193" s="92" t="str">
        <f t="shared" si="24"/>
        <v/>
      </c>
      <c r="AD193" s="93"/>
      <c r="AE193" s="94"/>
      <c r="AF193" s="95" t="str">
        <f t="shared" si="25"/>
        <v/>
      </c>
      <c r="AG193" s="95"/>
      <c r="AH193" s="96"/>
      <c r="AI193" s="97" t="str">
        <f t="shared" si="31"/>
        <v/>
      </c>
      <c r="AJ193" s="98" t="str">
        <f t="shared" si="30"/>
        <v/>
      </c>
      <c r="AK193" s="99" t="str">
        <f t="shared" si="30"/>
        <v/>
      </c>
    </row>
    <row r="194" spans="1:37" ht="26.25" customHeight="1" x14ac:dyDescent="0.7">
      <c r="A194" s="60" t="str">
        <f>IF(選手申込!B230="","",選手申込!B230)</f>
        <v/>
      </c>
      <c r="B194" s="60" t="str">
        <f>IF(選手申込!C230="","",選手申込!C230)</f>
        <v/>
      </c>
      <c r="C194" s="60" t="str">
        <f>IF(選手申込!D230="","",選手申込!D230)</f>
        <v/>
      </c>
      <c r="D194" s="60" t="str">
        <f>IF(選手申込!E230="","",選手申込!E230)</f>
        <v/>
      </c>
      <c r="E194" s="60" t="str">
        <f>IF(選手申込!F230="","",選手申込!F230)</f>
        <v/>
      </c>
      <c r="F194" s="60" t="str">
        <f>IF(選手申込!G230="","",選手申込!G230)</f>
        <v/>
      </c>
      <c r="G194" s="60" t="str">
        <f>IF(選手申込!H230="","",選手申込!H230)</f>
        <v/>
      </c>
      <c r="H194" s="60" t="str">
        <f>IF(選手申込!L230="","",選手申込!L230)</f>
        <v/>
      </c>
      <c r="I194" s="60" t="str">
        <f>IF(H194="","",選手申込!$A$26)</f>
        <v/>
      </c>
      <c r="J194" s="60" t="str">
        <f>IF(I194="","",選手申込!$G$26)</f>
        <v/>
      </c>
      <c r="K194" s="60" t="str">
        <f>IF(J194="","",選手申込!$I$26)</f>
        <v/>
      </c>
      <c r="L194" s="60" t="str">
        <f>IF(選手申込!I230="","",選手申込!I230)</f>
        <v/>
      </c>
      <c r="M194" s="60" t="str">
        <f>IF(選手申込!J230="","",選手申込!J230)</f>
        <v/>
      </c>
      <c r="N194" s="60" t="str">
        <f>IF(選手申込!K230="","",選手申込!K230)</f>
        <v/>
      </c>
      <c r="O194" s="60">
        <f t="shared" si="21"/>
        <v>0</v>
      </c>
      <c r="P194" s="61" t="str">
        <f t="shared" si="22"/>
        <v/>
      </c>
      <c r="S194" s="82" t="str">
        <f t="shared" si="29"/>
        <v/>
      </c>
      <c r="T194" s="83" t="str">
        <f t="shared" si="29"/>
        <v/>
      </c>
      <c r="U194" s="84" t="str">
        <f t="shared" si="23"/>
        <v/>
      </c>
      <c r="V194" s="85"/>
      <c r="W194" s="86" t="str">
        <f t="shared" si="26"/>
        <v/>
      </c>
      <c r="X194" s="87"/>
      <c r="Y194" s="88"/>
      <c r="Z194" s="89" t="str">
        <f t="shared" si="27"/>
        <v/>
      </c>
      <c r="AA194" s="90"/>
      <c r="AB194" s="91"/>
      <c r="AC194" s="92" t="str">
        <f t="shared" si="24"/>
        <v/>
      </c>
      <c r="AD194" s="93"/>
      <c r="AE194" s="94"/>
      <c r="AF194" s="95" t="str">
        <f t="shared" si="25"/>
        <v/>
      </c>
      <c r="AG194" s="95"/>
      <c r="AH194" s="96"/>
      <c r="AI194" s="97" t="str">
        <f t="shared" si="31"/>
        <v/>
      </c>
      <c r="AJ194" s="98" t="str">
        <f t="shared" si="30"/>
        <v/>
      </c>
      <c r="AK194" s="99" t="str">
        <f t="shared" si="30"/>
        <v/>
      </c>
    </row>
    <row r="195" spans="1:37" ht="26.25" customHeight="1" x14ac:dyDescent="0.7">
      <c r="A195" s="60" t="str">
        <f>IF(選手申込!B231="","",選手申込!B231)</f>
        <v/>
      </c>
      <c r="B195" s="60" t="str">
        <f>IF(選手申込!C231="","",選手申込!C231)</f>
        <v/>
      </c>
      <c r="C195" s="60" t="str">
        <f>IF(選手申込!D231="","",選手申込!D231)</f>
        <v/>
      </c>
      <c r="D195" s="60" t="str">
        <f>IF(選手申込!E231="","",選手申込!E231)</f>
        <v/>
      </c>
      <c r="E195" s="60" t="str">
        <f>IF(選手申込!F231="","",選手申込!F231)</f>
        <v/>
      </c>
      <c r="F195" s="60" t="str">
        <f>IF(選手申込!G231="","",選手申込!G231)</f>
        <v/>
      </c>
      <c r="G195" s="60" t="str">
        <f>IF(選手申込!H231="","",選手申込!H231)</f>
        <v/>
      </c>
      <c r="H195" s="60" t="str">
        <f>IF(選手申込!L231="","",選手申込!L231)</f>
        <v/>
      </c>
      <c r="I195" s="60" t="str">
        <f>IF(H195="","",選手申込!$A$26)</f>
        <v/>
      </c>
      <c r="J195" s="60" t="str">
        <f>IF(I195="","",選手申込!$G$26)</f>
        <v/>
      </c>
      <c r="K195" s="60" t="str">
        <f>IF(J195="","",選手申込!$I$26)</f>
        <v/>
      </c>
      <c r="L195" s="60" t="str">
        <f>IF(選手申込!I231="","",選手申込!I231)</f>
        <v/>
      </c>
      <c r="M195" s="60" t="str">
        <f>IF(選手申込!J231="","",選手申込!J231)</f>
        <v/>
      </c>
      <c r="N195" s="60" t="str">
        <f>IF(選手申込!K231="","",選手申込!K231)</f>
        <v/>
      </c>
      <c r="O195" s="60">
        <f t="shared" ref="O195:O258" si="32">LEN(C195)+LEN(D195)</f>
        <v>0</v>
      </c>
      <c r="P195" s="61" t="str">
        <f t="shared" ref="P195:P258" si="33">IF(O195=1,"　　　　",IF(O195=2,"　　　",IF(O195=3,"　　",IF(O195=4,"　",""))))</f>
        <v/>
      </c>
      <c r="S195" s="82" t="str">
        <f t="shared" si="29"/>
        <v/>
      </c>
      <c r="T195" s="83" t="str">
        <f t="shared" si="29"/>
        <v/>
      </c>
      <c r="U195" s="84" t="str">
        <f t="shared" ref="U195:U258" si="34">C195&amp;P195&amp;D195</f>
        <v/>
      </c>
      <c r="V195" s="85"/>
      <c r="W195" s="86" t="str">
        <f t="shared" si="26"/>
        <v/>
      </c>
      <c r="X195" s="87"/>
      <c r="Y195" s="88"/>
      <c r="Z195" s="89" t="str">
        <f t="shared" si="27"/>
        <v/>
      </c>
      <c r="AA195" s="90"/>
      <c r="AB195" s="91"/>
      <c r="AC195" s="92" t="str">
        <f t="shared" ref="AC195:AC258" si="35">H195</f>
        <v/>
      </c>
      <c r="AD195" s="93"/>
      <c r="AE195" s="94"/>
      <c r="AF195" s="95" t="str">
        <f t="shared" ref="AF195:AF258" si="36">H195</f>
        <v/>
      </c>
      <c r="AG195" s="95"/>
      <c r="AH195" s="96"/>
      <c r="AI195" s="97" t="str">
        <f t="shared" si="31"/>
        <v/>
      </c>
      <c r="AJ195" s="98" t="str">
        <f t="shared" si="30"/>
        <v/>
      </c>
      <c r="AK195" s="99" t="str">
        <f t="shared" si="30"/>
        <v/>
      </c>
    </row>
    <row r="196" spans="1:37" ht="26.25" customHeight="1" x14ac:dyDescent="0.7">
      <c r="A196" s="60" t="str">
        <f>IF(選手申込!B232="","",選手申込!B232)</f>
        <v/>
      </c>
      <c r="B196" s="60" t="str">
        <f>IF(選手申込!C232="","",選手申込!C232)</f>
        <v/>
      </c>
      <c r="C196" s="60" t="str">
        <f>IF(選手申込!D232="","",選手申込!D232)</f>
        <v/>
      </c>
      <c r="D196" s="60" t="str">
        <f>IF(選手申込!E232="","",選手申込!E232)</f>
        <v/>
      </c>
      <c r="E196" s="60" t="str">
        <f>IF(選手申込!F232="","",選手申込!F232)</f>
        <v/>
      </c>
      <c r="F196" s="60" t="str">
        <f>IF(選手申込!G232="","",選手申込!G232)</f>
        <v/>
      </c>
      <c r="G196" s="60" t="str">
        <f>IF(選手申込!H232="","",選手申込!H232)</f>
        <v/>
      </c>
      <c r="H196" s="60" t="str">
        <f>IF(選手申込!L232="","",選手申込!L232)</f>
        <v/>
      </c>
      <c r="I196" s="60" t="str">
        <f>IF(H196="","",選手申込!$A$26)</f>
        <v/>
      </c>
      <c r="J196" s="60" t="str">
        <f>IF(I196="","",選手申込!$G$26)</f>
        <v/>
      </c>
      <c r="K196" s="60" t="str">
        <f>IF(J196="","",選手申込!$I$26)</f>
        <v/>
      </c>
      <c r="L196" s="60" t="str">
        <f>IF(選手申込!I232="","",選手申込!I232)</f>
        <v/>
      </c>
      <c r="M196" s="60" t="str">
        <f>IF(選手申込!J232="","",選手申込!J232)</f>
        <v/>
      </c>
      <c r="N196" s="60" t="str">
        <f>IF(選手申込!K232="","",選手申込!K232)</f>
        <v/>
      </c>
      <c r="O196" s="60">
        <f t="shared" si="32"/>
        <v>0</v>
      </c>
      <c r="P196" s="61" t="str">
        <f t="shared" si="33"/>
        <v/>
      </c>
      <c r="S196" s="82" t="str">
        <f t="shared" si="29"/>
        <v/>
      </c>
      <c r="T196" s="83" t="str">
        <f t="shared" si="29"/>
        <v/>
      </c>
      <c r="U196" s="84" t="str">
        <f t="shared" si="34"/>
        <v/>
      </c>
      <c r="V196" s="85"/>
      <c r="W196" s="86" t="str">
        <f t="shared" ref="W196:W259" si="37">IF(U196="","","（"&amp;G196&amp;"・"&amp;K196&amp;"）")</f>
        <v/>
      </c>
      <c r="X196" s="87"/>
      <c r="Y196" s="88"/>
      <c r="Z196" s="89" t="str">
        <f t="shared" ref="Z196:Z259" si="38">I196</f>
        <v/>
      </c>
      <c r="AA196" s="90"/>
      <c r="AB196" s="91"/>
      <c r="AC196" s="92" t="str">
        <f t="shared" si="35"/>
        <v/>
      </c>
      <c r="AD196" s="93"/>
      <c r="AE196" s="94"/>
      <c r="AF196" s="95" t="str">
        <f t="shared" si="36"/>
        <v/>
      </c>
      <c r="AG196" s="95"/>
      <c r="AH196" s="96"/>
      <c r="AI196" s="97" t="str">
        <f t="shared" si="31"/>
        <v/>
      </c>
      <c r="AJ196" s="98" t="str">
        <f t="shared" si="31"/>
        <v/>
      </c>
      <c r="AK196" s="99" t="str">
        <f t="shared" si="31"/>
        <v/>
      </c>
    </row>
    <row r="197" spans="1:37" ht="26.25" customHeight="1" x14ac:dyDescent="0.7">
      <c r="A197" s="60" t="str">
        <f>IF(選手申込!B233="","",選手申込!B233)</f>
        <v/>
      </c>
      <c r="B197" s="60" t="str">
        <f>IF(選手申込!C233="","",選手申込!C233)</f>
        <v/>
      </c>
      <c r="C197" s="60" t="str">
        <f>IF(選手申込!D233="","",選手申込!D233)</f>
        <v/>
      </c>
      <c r="D197" s="60" t="str">
        <f>IF(選手申込!E233="","",選手申込!E233)</f>
        <v/>
      </c>
      <c r="E197" s="60" t="str">
        <f>IF(選手申込!F233="","",選手申込!F233)</f>
        <v/>
      </c>
      <c r="F197" s="60" t="str">
        <f>IF(選手申込!G233="","",選手申込!G233)</f>
        <v/>
      </c>
      <c r="G197" s="60" t="str">
        <f>IF(選手申込!H233="","",選手申込!H233)</f>
        <v/>
      </c>
      <c r="H197" s="60" t="str">
        <f>IF(選手申込!L233="","",選手申込!L233)</f>
        <v/>
      </c>
      <c r="I197" s="60" t="str">
        <f>IF(H197="","",選手申込!$A$26)</f>
        <v/>
      </c>
      <c r="J197" s="60" t="str">
        <f>IF(I197="","",選手申込!$G$26)</f>
        <v/>
      </c>
      <c r="K197" s="60" t="str">
        <f>IF(J197="","",選手申込!$I$26)</f>
        <v/>
      </c>
      <c r="L197" s="60" t="str">
        <f>IF(選手申込!I233="","",選手申込!I233)</f>
        <v/>
      </c>
      <c r="M197" s="60" t="str">
        <f>IF(選手申込!J233="","",選手申込!J233)</f>
        <v/>
      </c>
      <c r="N197" s="60" t="str">
        <f>IF(選手申込!K233="","",選手申込!K233)</f>
        <v/>
      </c>
      <c r="O197" s="60">
        <f t="shared" si="32"/>
        <v>0</v>
      </c>
      <c r="P197" s="61" t="str">
        <f t="shared" si="33"/>
        <v/>
      </c>
      <c r="S197" s="82" t="str">
        <f t="shared" si="29"/>
        <v/>
      </c>
      <c r="T197" s="83" t="str">
        <f t="shared" si="29"/>
        <v/>
      </c>
      <c r="U197" s="84" t="str">
        <f t="shared" si="34"/>
        <v/>
      </c>
      <c r="V197" s="85"/>
      <c r="W197" s="86" t="str">
        <f t="shared" si="37"/>
        <v/>
      </c>
      <c r="X197" s="87"/>
      <c r="Y197" s="88"/>
      <c r="Z197" s="89" t="str">
        <f t="shared" si="38"/>
        <v/>
      </c>
      <c r="AA197" s="90"/>
      <c r="AB197" s="91"/>
      <c r="AC197" s="92" t="str">
        <f t="shared" si="35"/>
        <v/>
      </c>
      <c r="AD197" s="93"/>
      <c r="AE197" s="94"/>
      <c r="AF197" s="95" t="str">
        <f t="shared" si="36"/>
        <v/>
      </c>
      <c r="AG197" s="95"/>
      <c r="AH197" s="96"/>
      <c r="AI197" s="97" t="str">
        <f t="shared" si="31"/>
        <v/>
      </c>
      <c r="AJ197" s="98" t="str">
        <f t="shared" si="31"/>
        <v/>
      </c>
      <c r="AK197" s="99" t="str">
        <f t="shared" si="31"/>
        <v/>
      </c>
    </row>
    <row r="198" spans="1:37" ht="26.25" customHeight="1" x14ac:dyDescent="0.7">
      <c r="A198" s="60" t="str">
        <f>IF(選手申込!B234="","",選手申込!B234)</f>
        <v/>
      </c>
      <c r="B198" s="60" t="str">
        <f>IF(選手申込!C234="","",選手申込!C234)</f>
        <v/>
      </c>
      <c r="C198" s="60" t="str">
        <f>IF(選手申込!D234="","",選手申込!D234)</f>
        <v/>
      </c>
      <c r="D198" s="60" t="str">
        <f>IF(選手申込!E234="","",選手申込!E234)</f>
        <v/>
      </c>
      <c r="E198" s="60" t="str">
        <f>IF(選手申込!F234="","",選手申込!F234)</f>
        <v/>
      </c>
      <c r="F198" s="60" t="str">
        <f>IF(選手申込!G234="","",選手申込!G234)</f>
        <v/>
      </c>
      <c r="G198" s="60" t="str">
        <f>IF(選手申込!H234="","",選手申込!H234)</f>
        <v/>
      </c>
      <c r="H198" s="60" t="str">
        <f>IF(選手申込!L234="","",選手申込!L234)</f>
        <v/>
      </c>
      <c r="I198" s="60" t="str">
        <f>IF(H198="","",選手申込!$A$26)</f>
        <v/>
      </c>
      <c r="J198" s="60" t="str">
        <f>IF(I198="","",選手申込!$G$26)</f>
        <v/>
      </c>
      <c r="K198" s="60" t="str">
        <f>IF(J198="","",選手申込!$I$26)</f>
        <v/>
      </c>
      <c r="L198" s="60" t="str">
        <f>IF(選手申込!I234="","",選手申込!I234)</f>
        <v/>
      </c>
      <c r="M198" s="60" t="str">
        <f>IF(選手申込!J234="","",選手申込!J234)</f>
        <v/>
      </c>
      <c r="N198" s="60" t="str">
        <f>IF(選手申込!K234="","",選手申込!K234)</f>
        <v/>
      </c>
      <c r="O198" s="60">
        <f t="shared" si="32"/>
        <v>0</v>
      </c>
      <c r="P198" s="61" t="str">
        <f t="shared" si="33"/>
        <v/>
      </c>
      <c r="S198" s="82" t="str">
        <f t="shared" si="29"/>
        <v/>
      </c>
      <c r="T198" s="83" t="str">
        <f t="shared" si="29"/>
        <v/>
      </c>
      <c r="U198" s="84" t="str">
        <f t="shared" si="34"/>
        <v/>
      </c>
      <c r="V198" s="85"/>
      <c r="W198" s="86" t="str">
        <f t="shared" si="37"/>
        <v/>
      </c>
      <c r="X198" s="87"/>
      <c r="Y198" s="88"/>
      <c r="Z198" s="89" t="str">
        <f t="shared" si="38"/>
        <v/>
      </c>
      <c r="AA198" s="90"/>
      <c r="AB198" s="91"/>
      <c r="AC198" s="92" t="str">
        <f t="shared" si="35"/>
        <v/>
      </c>
      <c r="AD198" s="93"/>
      <c r="AE198" s="94"/>
      <c r="AF198" s="95" t="str">
        <f t="shared" si="36"/>
        <v/>
      </c>
      <c r="AG198" s="95"/>
      <c r="AH198" s="96"/>
      <c r="AI198" s="97" t="str">
        <f t="shared" si="31"/>
        <v/>
      </c>
      <c r="AJ198" s="98" t="str">
        <f t="shared" si="31"/>
        <v/>
      </c>
      <c r="AK198" s="99" t="str">
        <f t="shared" si="31"/>
        <v/>
      </c>
    </row>
    <row r="199" spans="1:37" ht="26.25" customHeight="1" x14ac:dyDescent="0.7">
      <c r="A199" s="60" t="str">
        <f>IF(選手申込!B235="","",選手申込!B235)</f>
        <v/>
      </c>
      <c r="B199" s="60" t="str">
        <f>IF(選手申込!C235="","",選手申込!C235)</f>
        <v/>
      </c>
      <c r="C199" s="60" t="str">
        <f>IF(選手申込!D235="","",選手申込!D235)</f>
        <v/>
      </c>
      <c r="D199" s="60" t="str">
        <f>IF(選手申込!E235="","",選手申込!E235)</f>
        <v/>
      </c>
      <c r="E199" s="60" t="str">
        <f>IF(選手申込!F235="","",選手申込!F235)</f>
        <v/>
      </c>
      <c r="F199" s="60" t="str">
        <f>IF(選手申込!G235="","",選手申込!G235)</f>
        <v/>
      </c>
      <c r="G199" s="60" t="str">
        <f>IF(選手申込!H235="","",選手申込!H235)</f>
        <v/>
      </c>
      <c r="H199" s="60" t="str">
        <f>IF(選手申込!L235="","",選手申込!L235)</f>
        <v/>
      </c>
      <c r="I199" s="60" t="str">
        <f>IF(H199="","",選手申込!$A$26)</f>
        <v/>
      </c>
      <c r="J199" s="60" t="str">
        <f>IF(I199="","",選手申込!$G$26)</f>
        <v/>
      </c>
      <c r="K199" s="60" t="str">
        <f>IF(J199="","",選手申込!$I$26)</f>
        <v/>
      </c>
      <c r="L199" s="60" t="str">
        <f>IF(選手申込!I235="","",選手申込!I235)</f>
        <v/>
      </c>
      <c r="M199" s="60" t="str">
        <f>IF(選手申込!J235="","",選手申込!J235)</f>
        <v/>
      </c>
      <c r="N199" s="60" t="str">
        <f>IF(選手申込!K235="","",選手申込!K235)</f>
        <v/>
      </c>
      <c r="O199" s="60">
        <f t="shared" si="32"/>
        <v>0</v>
      </c>
      <c r="P199" s="61" t="str">
        <f t="shared" si="33"/>
        <v/>
      </c>
      <c r="S199" s="82" t="str">
        <f t="shared" si="29"/>
        <v/>
      </c>
      <c r="T199" s="83" t="str">
        <f t="shared" si="29"/>
        <v/>
      </c>
      <c r="U199" s="84" t="str">
        <f t="shared" si="34"/>
        <v/>
      </c>
      <c r="V199" s="85"/>
      <c r="W199" s="86" t="str">
        <f t="shared" si="37"/>
        <v/>
      </c>
      <c r="X199" s="87"/>
      <c r="Y199" s="88"/>
      <c r="Z199" s="89" t="str">
        <f t="shared" si="38"/>
        <v/>
      </c>
      <c r="AA199" s="90"/>
      <c r="AB199" s="91"/>
      <c r="AC199" s="92" t="str">
        <f t="shared" si="35"/>
        <v/>
      </c>
      <c r="AD199" s="93"/>
      <c r="AE199" s="94"/>
      <c r="AF199" s="95" t="str">
        <f t="shared" si="36"/>
        <v/>
      </c>
      <c r="AG199" s="95"/>
      <c r="AH199" s="96"/>
      <c r="AI199" s="97" t="str">
        <f t="shared" si="31"/>
        <v/>
      </c>
      <c r="AJ199" s="98" t="str">
        <f t="shared" si="31"/>
        <v/>
      </c>
      <c r="AK199" s="99" t="str">
        <f t="shared" si="31"/>
        <v/>
      </c>
    </row>
    <row r="200" spans="1:37" ht="26.25" customHeight="1" x14ac:dyDescent="0.7">
      <c r="A200" s="60" t="str">
        <f>IF(選手申込!B236="","",選手申込!B236)</f>
        <v/>
      </c>
      <c r="B200" s="60" t="str">
        <f>IF(選手申込!C236="","",選手申込!C236)</f>
        <v/>
      </c>
      <c r="C200" s="60" t="str">
        <f>IF(選手申込!D236="","",選手申込!D236)</f>
        <v/>
      </c>
      <c r="D200" s="60" t="str">
        <f>IF(選手申込!E236="","",選手申込!E236)</f>
        <v/>
      </c>
      <c r="E200" s="60" t="str">
        <f>IF(選手申込!F236="","",選手申込!F236)</f>
        <v/>
      </c>
      <c r="F200" s="60" t="str">
        <f>IF(選手申込!G236="","",選手申込!G236)</f>
        <v/>
      </c>
      <c r="G200" s="60" t="str">
        <f>IF(選手申込!H236="","",選手申込!H236)</f>
        <v/>
      </c>
      <c r="H200" s="60" t="str">
        <f>IF(選手申込!L236="","",選手申込!L236)</f>
        <v/>
      </c>
      <c r="I200" s="60" t="str">
        <f>IF(H200="","",選手申込!$A$26)</f>
        <v/>
      </c>
      <c r="J200" s="60" t="str">
        <f>IF(I200="","",選手申込!$G$26)</f>
        <v/>
      </c>
      <c r="K200" s="60" t="str">
        <f>IF(J200="","",選手申込!$I$26)</f>
        <v/>
      </c>
      <c r="L200" s="60" t="str">
        <f>IF(選手申込!I236="","",選手申込!I236)</f>
        <v/>
      </c>
      <c r="M200" s="60" t="str">
        <f>IF(選手申込!J236="","",選手申込!J236)</f>
        <v/>
      </c>
      <c r="N200" s="60" t="str">
        <f>IF(選手申込!K236="","",選手申込!K236)</f>
        <v/>
      </c>
      <c r="O200" s="60">
        <f t="shared" si="32"/>
        <v>0</v>
      </c>
      <c r="P200" s="61" t="str">
        <f t="shared" si="33"/>
        <v/>
      </c>
      <c r="S200" s="82" t="str">
        <f t="shared" si="29"/>
        <v/>
      </c>
      <c r="T200" s="83" t="str">
        <f t="shared" si="29"/>
        <v/>
      </c>
      <c r="U200" s="84" t="str">
        <f t="shared" si="34"/>
        <v/>
      </c>
      <c r="V200" s="85"/>
      <c r="W200" s="86" t="str">
        <f t="shared" si="37"/>
        <v/>
      </c>
      <c r="X200" s="87"/>
      <c r="Y200" s="88"/>
      <c r="Z200" s="89" t="str">
        <f t="shared" si="38"/>
        <v/>
      </c>
      <c r="AA200" s="90"/>
      <c r="AB200" s="91"/>
      <c r="AC200" s="92" t="str">
        <f t="shared" si="35"/>
        <v/>
      </c>
      <c r="AD200" s="93"/>
      <c r="AE200" s="94"/>
      <c r="AF200" s="95" t="str">
        <f t="shared" si="36"/>
        <v/>
      </c>
      <c r="AG200" s="95"/>
      <c r="AH200" s="96"/>
      <c r="AI200" s="97" t="str">
        <f t="shared" si="31"/>
        <v/>
      </c>
      <c r="AJ200" s="98" t="str">
        <f t="shared" si="31"/>
        <v/>
      </c>
      <c r="AK200" s="99" t="str">
        <f t="shared" si="31"/>
        <v/>
      </c>
    </row>
    <row r="201" spans="1:37" ht="26.25" customHeight="1" x14ac:dyDescent="0.7">
      <c r="A201" s="60" t="str">
        <f>IF(選手申込!B237="","",選手申込!B237)</f>
        <v/>
      </c>
      <c r="B201" s="60" t="str">
        <f>IF(選手申込!C237="","",選手申込!C237)</f>
        <v/>
      </c>
      <c r="C201" s="60" t="str">
        <f>IF(選手申込!D237="","",選手申込!D237)</f>
        <v/>
      </c>
      <c r="D201" s="60" t="str">
        <f>IF(選手申込!E237="","",選手申込!E237)</f>
        <v/>
      </c>
      <c r="E201" s="60" t="str">
        <f>IF(選手申込!F237="","",選手申込!F237)</f>
        <v/>
      </c>
      <c r="F201" s="60" t="str">
        <f>IF(選手申込!G237="","",選手申込!G237)</f>
        <v/>
      </c>
      <c r="G201" s="60" t="str">
        <f>IF(選手申込!H237="","",選手申込!H237)</f>
        <v/>
      </c>
      <c r="H201" s="60" t="str">
        <f>IF(選手申込!L237="","",選手申込!L237)</f>
        <v/>
      </c>
      <c r="I201" s="60" t="str">
        <f>IF(H201="","",選手申込!$A$26)</f>
        <v/>
      </c>
      <c r="J201" s="60" t="str">
        <f>IF(I201="","",選手申込!$G$26)</f>
        <v/>
      </c>
      <c r="K201" s="60" t="str">
        <f>IF(J201="","",選手申込!$I$26)</f>
        <v/>
      </c>
      <c r="L201" s="60" t="str">
        <f>IF(選手申込!I237="","",選手申込!I237)</f>
        <v/>
      </c>
      <c r="M201" s="60" t="str">
        <f>IF(選手申込!J237="","",選手申込!J237)</f>
        <v/>
      </c>
      <c r="N201" s="60" t="str">
        <f>IF(選手申込!K237="","",選手申込!K237)</f>
        <v/>
      </c>
      <c r="O201" s="60">
        <f t="shared" si="32"/>
        <v>0</v>
      </c>
      <c r="P201" s="61" t="str">
        <f t="shared" si="33"/>
        <v/>
      </c>
      <c r="S201" s="82" t="str">
        <f t="shared" si="29"/>
        <v/>
      </c>
      <c r="T201" s="83" t="str">
        <f t="shared" si="29"/>
        <v/>
      </c>
      <c r="U201" s="84" t="str">
        <f t="shared" si="34"/>
        <v/>
      </c>
      <c r="V201" s="85"/>
      <c r="W201" s="86" t="str">
        <f t="shared" si="37"/>
        <v/>
      </c>
      <c r="X201" s="87"/>
      <c r="Y201" s="88"/>
      <c r="Z201" s="89" t="str">
        <f t="shared" si="38"/>
        <v/>
      </c>
      <c r="AA201" s="90"/>
      <c r="AB201" s="91"/>
      <c r="AC201" s="92" t="str">
        <f t="shared" si="35"/>
        <v/>
      </c>
      <c r="AD201" s="93"/>
      <c r="AE201" s="94"/>
      <c r="AF201" s="95" t="str">
        <f t="shared" si="36"/>
        <v/>
      </c>
      <c r="AG201" s="95"/>
      <c r="AH201" s="96"/>
      <c r="AI201" s="97" t="str">
        <f t="shared" si="31"/>
        <v/>
      </c>
      <c r="AJ201" s="98" t="str">
        <f t="shared" si="31"/>
        <v/>
      </c>
      <c r="AK201" s="99" t="str">
        <f t="shared" si="31"/>
        <v/>
      </c>
    </row>
    <row r="202" spans="1:37" ht="26.25" customHeight="1" x14ac:dyDescent="0.7">
      <c r="A202" s="60" t="str">
        <f>IF(選手申込!B238="","",選手申込!B238)</f>
        <v/>
      </c>
      <c r="B202" s="60" t="str">
        <f>IF(選手申込!C238="","",選手申込!C238)</f>
        <v/>
      </c>
      <c r="C202" s="60" t="str">
        <f>IF(選手申込!D238="","",選手申込!D238)</f>
        <v/>
      </c>
      <c r="D202" s="60" t="str">
        <f>IF(選手申込!E238="","",選手申込!E238)</f>
        <v/>
      </c>
      <c r="E202" s="60" t="str">
        <f>IF(選手申込!F238="","",選手申込!F238)</f>
        <v/>
      </c>
      <c r="F202" s="60" t="str">
        <f>IF(選手申込!G238="","",選手申込!G238)</f>
        <v/>
      </c>
      <c r="G202" s="60" t="str">
        <f>IF(選手申込!H238="","",選手申込!H238)</f>
        <v/>
      </c>
      <c r="H202" s="60" t="str">
        <f>IF(選手申込!L238="","",選手申込!L238)</f>
        <v/>
      </c>
      <c r="I202" s="60" t="str">
        <f>IF(H202="","",選手申込!$A$26)</f>
        <v/>
      </c>
      <c r="J202" s="60" t="str">
        <f>IF(I202="","",選手申込!$G$26)</f>
        <v/>
      </c>
      <c r="K202" s="60" t="str">
        <f>IF(J202="","",選手申込!$I$26)</f>
        <v/>
      </c>
      <c r="L202" s="60" t="str">
        <f>IF(選手申込!I238="","",選手申込!I238)</f>
        <v/>
      </c>
      <c r="M202" s="60" t="str">
        <f>IF(選手申込!J238="","",選手申込!J238)</f>
        <v/>
      </c>
      <c r="N202" s="60" t="str">
        <f>IF(選手申込!K238="","",選手申込!K238)</f>
        <v/>
      </c>
      <c r="O202" s="60">
        <f t="shared" si="32"/>
        <v>0</v>
      </c>
      <c r="P202" s="61" t="str">
        <f t="shared" si="33"/>
        <v/>
      </c>
      <c r="S202" s="82" t="str">
        <f t="shared" si="29"/>
        <v/>
      </c>
      <c r="T202" s="83" t="str">
        <f t="shared" si="29"/>
        <v/>
      </c>
      <c r="U202" s="84" t="str">
        <f t="shared" si="34"/>
        <v/>
      </c>
      <c r="V202" s="85"/>
      <c r="W202" s="86" t="str">
        <f t="shared" si="37"/>
        <v/>
      </c>
      <c r="X202" s="87"/>
      <c r="Y202" s="88"/>
      <c r="Z202" s="89" t="str">
        <f t="shared" si="38"/>
        <v/>
      </c>
      <c r="AA202" s="90"/>
      <c r="AB202" s="91"/>
      <c r="AC202" s="92" t="str">
        <f t="shared" si="35"/>
        <v/>
      </c>
      <c r="AD202" s="93"/>
      <c r="AE202" s="94"/>
      <c r="AF202" s="95" t="str">
        <f t="shared" si="36"/>
        <v/>
      </c>
      <c r="AG202" s="95"/>
      <c r="AH202" s="96"/>
      <c r="AI202" s="97" t="str">
        <f t="shared" si="31"/>
        <v/>
      </c>
      <c r="AJ202" s="98" t="str">
        <f t="shared" si="31"/>
        <v/>
      </c>
      <c r="AK202" s="99" t="str">
        <f t="shared" si="31"/>
        <v/>
      </c>
    </row>
    <row r="203" spans="1:37" ht="26.25" customHeight="1" x14ac:dyDescent="0.7">
      <c r="A203" s="60" t="str">
        <f>IF(選手申込!B239="","",選手申込!B239)</f>
        <v/>
      </c>
      <c r="B203" s="60" t="str">
        <f>IF(選手申込!C239="","",選手申込!C239)</f>
        <v/>
      </c>
      <c r="C203" s="60" t="str">
        <f>IF(選手申込!D239="","",選手申込!D239)</f>
        <v/>
      </c>
      <c r="D203" s="60" t="str">
        <f>IF(選手申込!E239="","",選手申込!E239)</f>
        <v/>
      </c>
      <c r="E203" s="60" t="str">
        <f>IF(選手申込!F239="","",選手申込!F239)</f>
        <v/>
      </c>
      <c r="F203" s="60" t="str">
        <f>IF(選手申込!G239="","",選手申込!G239)</f>
        <v/>
      </c>
      <c r="G203" s="60" t="str">
        <f>IF(選手申込!H239="","",選手申込!H239)</f>
        <v/>
      </c>
      <c r="H203" s="60" t="str">
        <f>IF(選手申込!L239="","",選手申込!L239)</f>
        <v/>
      </c>
      <c r="I203" s="60" t="str">
        <f>IF(H203="","",選手申込!$A$26)</f>
        <v/>
      </c>
      <c r="J203" s="60" t="str">
        <f>IF(I203="","",選手申込!$G$26)</f>
        <v/>
      </c>
      <c r="K203" s="60" t="str">
        <f>IF(J203="","",選手申込!$I$26)</f>
        <v/>
      </c>
      <c r="L203" s="60" t="str">
        <f>IF(選手申込!I239="","",選手申込!I239)</f>
        <v/>
      </c>
      <c r="M203" s="60" t="str">
        <f>IF(選手申込!J239="","",選手申込!J239)</f>
        <v/>
      </c>
      <c r="N203" s="60" t="str">
        <f>IF(選手申込!K239="","",選手申込!K239)</f>
        <v/>
      </c>
      <c r="O203" s="60">
        <f t="shared" si="32"/>
        <v>0</v>
      </c>
      <c r="P203" s="61" t="str">
        <f t="shared" si="33"/>
        <v/>
      </c>
      <c r="S203" s="82" t="str">
        <f t="shared" si="29"/>
        <v/>
      </c>
      <c r="T203" s="83" t="str">
        <f t="shared" si="29"/>
        <v/>
      </c>
      <c r="U203" s="84" t="str">
        <f t="shared" si="34"/>
        <v/>
      </c>
      <c r="V203" s="85"/>
      <c r="W203" s="86" t="str">
        <f t="shared" si="37"/>
        <v/>
      </c>
      <c r="X203" s="87"/>
      <c r="Y203" s="88"/>
      <c r="Z203" s="89" t="str">
        <f t="shared" si="38"/>
        <v/>
      </c>
      <c r="AA203" s="90"/>
      <c r="AB203" s="91"/>
      <c r="AC203" s="92" t="str">
        <f t="shared" si="35"/>
        <v/>
      </c>
      <c r="AD203" s="93"/>
      <c r="AE203" s="94"/>
      <c r="AF203" s="95" t="str">
        <f t="shared" si="36"/>
        <v/>
      </c>
      <c r="AG203" s="95"/>
      <c r="AH203" s="96"/>
      <c r="AI203" s="97" t="str">
        <f t="shared" si="31"/>
        <v/>
      </c>
      <c r="AJ203" s="98" t="str">
        <f t="shared" si="31"/>
        <v/>
      </c>
      <c r="AK203" s="99" t="str">
        <f t="shared" si="31"/>
        <v/>
      </c>
    </row>
    <row r="204" spans="1:37" ht="26.25" customHeight="1" x14ac:dyDescent="0.7">
      <c r="A204" s="60" t="str">
        <f>IF(選手申込!B240="","",選手申込!B240)</f>
        <v/>
      </c>
      <c r="B204" s="60" t="str">
        <f>IF(選手申込!C240="","",選手申込!C240)</f>
        <v/>
      </c>
      <c r="C204" s="60" t="str">
        <f>IF(選手申込!D240="","",選手申込!D240)</f>
        <v/>
      </c>
      <c r="D204" s="60" t="str">
        <f>IF(選手申込!E240="","",選手申込!E240)</f>
        <v/>
      </c>
      <c r="E204" s="60" t="str">
        <f>IF(選手申込!F240="","",選手申込!F240)</f>
        <v/>
      </c>
      <c r="F204" s="60" t="str">
        <f>IF(選手申込!G240="","",選手申込!G240)</f>
        <v/>
      </c>
      <c r="G204" s="60" t="str">
        <f>IF(選手申込!H240="","",選手申込!H240)</f>
        <v/>
      </c>
      <c r="H204" s="60" t="str">
        <f>IF(選手申込!L240="","",選手申込!L240)</f>
        <v/>
      </c>
      <c r="I204" s="60" t="str">
        <f>IF(H204="","",選手申込!$A$26)</f>
        <v/>
      </c>
      <c r="J204" s="60" t="str">
        <f>IF(I204="","",選手申込!$G$26)</f>
        <v/>
      </c>
      <c r="K204" s="60" t="str">
        <f>IF(J204="","",選手申込!$I$26)</f>
        <v/>
      </c>
      <c r="L204" s="60" t="str">
        <f>IF(選手申込!I240="","",選手申込!I240)</f>
        <v/>
      </c>
      <c r="M204" s="60" t="str">
        <f>IF(選手申込!J240="","",選手申込!J240)</f>
        <v/>
      </c>
      <c r="N204" s="60" t="str">
        <f>IF(選手申込!K240="","",選手申込!K240)</f>
        <v/>
      </c>
      <c r="O204" s="60">
        <f t="shared" si="32"/>
        <v>0</v>
      </c>
      <c r="P204" s="61" t="str">
        <f t="shared" si="33"/>
        <v/>
      </c>
      <c r="S204" s="82" t="str">
        <f t="shared" si="29"/>
        <v/>
      </c>
      <c r="T204" s="83" t="str">
        <f t="shared" si="29"/>
        <v/>
      </c>
      <c r="U204" s="84" t="str">
        <f t="shared" si="34"/>
        <v/>
      </c>
      <c r="V204" s="85"/>
      <c r="W204" s="86" t="str">
        <f t="shared" si="37"/>
        <v/>
      </c>
      <c r="X204" s="87"/>
      <c r="Y204" s="88"/>
      <c r="Z204" s="89" t="str">
        <f t="shared" si="38"/>
        <v/>
      </c>
      <c r="AA204" s="90"/>
      <c r="AB204" s="91"/>
      <c r="AC204" s="92" t="str">
        <f t="shared" si="35"/>
        <v/>
      </c>
      <c r="AD204" s="93"/>
      <c r="AE204" s="94"/>
      <c r="AF204" s="95" t="str">
        <f t="shared" si="36"/>
        <v/>
      </c>
      <c r="AG204" s="95"/>
      <c r="AH204" s="96"/>
      <c r="AI204" s="97" t="str">
        <f t="shared" ref="AI204:AK267" si="39">L204</f>
        <v/>
      </c>
      <c r="AJ204" s="98" t="str">
        <f t="shared" si="39"/>
        <v/>
      </c>
      <c r="AK204" s="99" t="str">
        <f t="shared" si="39"/>
        <v/>
      </c>
    </row>
    <row r="205" spans="1:37" ht="26.25" customHeight="1" x14ac:dyDescent="0.7">
      <c r="A205" s="60" t="str">
        <f>IF(選手申込!B241="","",選手申込!B241)</f>
        <v/>
      </c>
      <c r="B205" s="60" t="str">
        <f>IF(選手申込!C241="","",選手申込!C241)</f>
        <v/>
      </c>
      <c r="C205" s="60" t="str">
        <f>IF(選手申込!D241="","",選手申込!D241)</f>
        <v/>
      </c>
      <c r="D205" s="60" t="str">
        <f>IF(選手申込!E241="","",選手申込!E241)</f>
        <v/>
      </c>
      <c r="E205" s="60" t="str">
        <f>IF(選手申込!F241="","",選手申込!F241)</f>
        <v/>
      </c>
      <c r="F205" s="60" t="str">
        <f>IF(選手申込!G241="","",選手申込!G241)</f>
        <v/>
      </c>
      <c r="G205" s="60" t="str">
        <f>IF(選手申込!H241="","",選手申込!H241)</f>
        <v/>
      </c>
      <c r="H205" s="60" t="str">
        <f>IF(選手申込!L241="","",選手申込!L241)</f>
        <v/>
      </c>
      <c r="I205" s="60" t="str">
        <f>IF(H205="","",選手申込!$A$26)</f>
        <v/>
      </c>
      <c r="J205" s="60" t="str">
        <f>IF(I205="","",選手申込!$G$26)</f>
        <v/>
      </c>
      <c r="K205" s="60" t="str">
        <f>IF(J205="","",選手申込!$I$26)</f>
        <v/>
      </c>
      <c r="L205" s="60" t="str">
        <f>IF(選手申込!I241="","",選手申込!I241)</f>
        <v/>
      </c>
      <c r="M205" s="60" t="str">
        <f>IF(選手申込!J241="","",選手申込!J241)</f>
        <v/>
      </c>
      <c r="N205" s="60" t="str">
        <f>IF(選手申込!K241="","",選手申込!K241)</f>
        <v/>
      </c>
      <c r="O205" s="60">
        <f t="shared" si="32"/>
        <v>0</v>
      </c>
      <c r="P205" s="61" t="str">
        <f t="shared" si="33"/>
        <v/>
      </c>
      <c r="S205" s="82" t="str">
        <f t="shared" si="29"/>
        <v/>
      </c>
      <c r="T205" s="83" t="str">
        <f t="shared" si="29"/>
        <v/>
      </c>
      <c r="U205" s="84" t="str">
        <f t="shared" si="34"/>
        <v/>
      </c>
      <c r="V205" s="85"/>
      <c r="W205" s="86" t="str">
        <f t="shared" si="37"/>
        <v/>
      </c>
      <c r="X205" s="87"/>
      <c r="Y205" s="88"/>
      <c r="Z205" s="89" t="str">
        <f t="shared" si="38"/>
        <v/>
      </c>
      <c r="AA205" s="90"/>
      <c r="AB205" s="91"/>
      <c r="AC205" s="92" t="str">
        <f t="shared" si="35"/>
        <v/>
      </c>
      <c r="AD205" s="93"/>
      <c r="AE205" s="94"/>
      <c r="AF205" s="95" t="str">
        <f t="shared" si="36"/>
        <v/>
      </c>
      <c r="AG205" s="95"/>
      <c r="AH205" s="96"/>
      <c r="AI205" s="97" t="str">
        <f t="shared" si="39"/>
        <v/>
      </c>
      <c r="AJ205" s="98" t="str">
        <f t="shared" si="39"/>
        <v/>
      </c>
      <c r="AK205" s="99" t="str">
        <f t="shared" si="39"/>
        <v/>
      </c>
    </row>
    <row r="206" spans="1:37" ht="26.25" customHeight="1" x14ac:dyDescent="0.7">
      <c r="A206" s="60" t="str">
        <f>IF(選手申込!B242="","",選手申込!B242)</f>
        <v/>
      </c>
      <c r="B206" s="60" t="str">
        <f>IF(選手申込!C242="","",選手申込!C242)</f>
        <v/>
      </c>
      <c r="C206" s="60" t="str">
        <f>IF(選手申込!D242="","",選手申込!D242)</f>
        <v/>
      </c>
      <c r="D206" s="60" t="str">
        <f>IF(選手申込!E242="","",選手申込!E242)</f>
        <v/>
      </c>
      <c r="E206" s="60" t="str">
        <f>IF(選手申込!F242="","",選手申込!F242)</f>
        <v/>
      </c>
      <c r="F206" s="60" t="str">
        <f>IF(選手申込!G242="","",選手申込!G242)</f>
        <v/>
      </c>
      <c r="G206" s="60" t="str">
        <f>IF(選手申込!H242="","",選手申込!H242)</f>
        <v/>
      </c>
      <c r="H206" s="60" t="str">
        <f>IF(選手申込!L242="","",選手申込!L242)</f>
        <v/>
      </c>
      <c r="I206" s="60" t="str">
        <f>IF(H206="","",選手申込!$A$26)</f>
        <v/>
      </c>
      <c r="J206" s="60" t="str">
        <f>IF(I206="","",選手申込!$G$26)</f>
        <v/>
      </c>
      <c r="K206" s="60" t="str">
        <f>IF(J206="","",選手申込!$I$26)</f>
        <v/>
      </c>
      <c r="L206" s="60" t="str">
        <f>IF(選手申込!I242="","",選手申込!I242)</f>
        <v/>
      </c>
      <c r="M206" s="60" t="str">
        <f>IF(選手申込!J242="","",選手申込!J242)</f>
        <v/>
      </c>
      <c r="N206" s="60" t="str">
        <f>IF(選手申込!K242="","",選手申込!K242)</f>
        <v/>
      </c>
      <c r="O206" s="60">
        <f t="shared" si="32"/>
        <v>0</v>
      </c>
      <c r="P206" s="61" t="str">
        <f t="shared" si="33"/>
        <v/>
      </c>
      <c r="S206" s="82" t="str">
        <f t="shared" si="29"/>
        <v/>
      </c>
      <c r="T206" s="83" t="str">
        <f t="shared" si="29"/>
        <v/>
      </c>
      <c r="U206" s="84" t="str">
        <f t="shared" si="34"/>
        <v/>
      </c>
      <c r="V206" s="85"/>
      <c r="W206" s="86" t="str">
        <f t="shared" si="37"/>
        <v/>
      </c>
      <c r="X206" s="87"/>
      <c r="Y206" s="88"/>
      <c r="Z206" s="89" t="str">
        <f t="shared" si="38"/>
        <v/>
      </c>
      <c r="AA206" s="90"/>
      <c r="AB206" s="91"/>
      <c r="AC206" s="92" t="str">
        <f t="shared" si="35"/>
        <v/>
      </c>
      <c r="AD206" s="93"/>
      <c r="AE206" s="94"/>
      <c r="AF206" s="95" t="str">
        <f t="shared" si="36"/>
        <v/>
      </c>
      <c r="AG206" s="95"/>
      <c r="AH206" s="96"/>
      <c r="AI206" s="97" t="str">
        <f t="shared" si="39"/>
        <v/>
      </c>
      <c r="AJ206" s="98" t="str">
        <f t="shared" si="39"/>
        <v/>
      </c>
      <c r="AK206" s="99" t="str">
        <f t="shared" si="39"/>
        <v/>
      </c>
    </row>
    <row r="207" spans="1:37" ht="26.25" customHeight="1" x14ac:dyDescent="0.7">
      <c r="A207" s="60" t="str">
        <f>IF(選手申込!B243="","",選手申込!B243)</f>
        <v/>
      </c>
      <c r="B207" s="60" t="str">
        <f>IF(選手申込!C243="","",選手申込!C243)</f>
        <v/>
      </c>
      <c r="C207" s="60" t="str">
        <f>IF(選手申込!D243="","",選手申込!D243)</f>
        <v/>
      </c>
      <c r="D207" s="60" t="str">
        <f>IF(選手申込!E243="","",選手申込!E243)</f>
        <v/>
      </c>
      <c r="E207" s="60" t="str">
        <f>IF(選手申込!F243="","",選手申込!F243)</f>
        <v/>
      </c>
      <c r="F207" s="60" t="str">
        <f>IF(選手申込!G243="","",選手申込!G243)</f>
        <v/>
      </c>
      <c r="G207" s="60" t="str">
        <f>IF(選手申込!H243="","",選手申込!H243)</f>
        <v/>
      </c>
      <c r="H207" s="60" t="str">
        <f>IF(選手申込!L243="","",選手申込!L243)</f>
        <v/>
      </c>
      <c r="I207" s="60" t="str">
        <f>IF(H207="","",選手申込!$A$26)</f>
        <v/>
      </c>
      <c r="J207" s="60" t="str">
        <f>IF(I207="","",選手申込!$G$26)</f>
        <v/>
      </c>
      <c r="K207" s="60" t="str">
        <f>IF(J207="","",選手申込!$I$26)</f>
        <v/>
      </c>
      <c r="L207" s="60" t="str">
        <f>IF(選手申込!I243="","",選手申込!I243)</f>
        <v/>
      </c>
      <c r="M207" s="60" t="str">
        <f>IF(選手申込!J243="","",選手申込!J243)</f>
        <v/>
      </c>
      <c r="N207" s="60" t="str">
        <f>IF(選手申込!K243="","",選手申込!K243)</f>
        <v/>
      </c>
      <c r="O207" s="60">
        <f t="shared" si="32"/>
        <v>0</v>
      </c>
      <c r="P207" s="61" t="str">
        <f t="shared" si="33"/>
        <v/>
      </c>
      <c r="S207" s="82" t="str">
        <f t="shared" si="29"/>
        <v/>
      </c>
      <c r="T207" s="83" t="str">
        <f t="shared" si="29"/>
        <v/>
      </c>
      <c r="U207" s="84" t="str">
        <f t="shared" si="34"/>
        <v/>
      </c>
      <c r="V207" s="85"/>
      <c r="W207" s="86" t="str">
        <f t="shared" si="37"/>
        <v/>
      </c>
      <c r="X207" s="87"/>
      <c r="Y207" s="88"/>
      <c r="Z207" s="89" t="str">
        <f t="shared" si="38"/>
        <v/>
      </c>
      <c r="AA207" s="90"/>
      <c r="AB207" s="91"/>
      <c r="AC207" s="92" t="str">
        <f t="shared" si="35"/>
        <v/>
      </c>
      <c r="AD207" s="93"/>
      <c r="AE207" s="94"/>
      <c r="AF207" s="95" t="str">
        <f t="shared" si="36"/>
        <v/>
      </c>
      <c r="AG207" s="95"/>
      <c r="AH207" s="96"/>
      <c r="AI207" s="97" t="str">
        <f t="shared" si="39"/>
        <v/>
      </c>
      <c r="AJ207" s="98" t="str">
        <f t="shared" si="39"/>
        <v/>
      </c>
      <c r="AK207" s="99" t="str">
        <f t="shared" si="39"/>
        <v/>
      </c>
    </row>
    <row r="208" spans="1:37" ht="26.25" customHeight="1" x14ac:dyDescent="0.7">
      <c r="A208" s="60" t="str">
        <f>IF(選手申込!B244="","",選手申込!B244)</f>
        <v/>
      </c>
      <c r="B208" s="60" t="str">
        <f>IF(選手申込!C244="","",選手申込!C244)</f>
        <v/>
      </c>
      <c r="C208" s="60" t="str">
        <f>IF(選手申込!D244="","",選手申込!D244)</f>
        <v/>
      </c>
      <c r="D208" s="60" t="str">
        <f>IF(選手申込!E244="","",選手申込!E244)</f>
        <v/>
      </c>
      <c r="E208" s="60" t="str">
        <f>IF(選手申込!F244="","",選手申込!F244)</f>
        <v/>
      </c>
      <c r="F208" s="60" t="str">
        <f>IF(選手申込!G244="","",選手申込!G244)</f>
        <v/>
      </c>
      <c r="G208" s="60" t="str">
        <f>IF(選手申込!H244="","",選手申込!H244)</f>
        <v/>
      </c>
      <c r="H208" s="60" t="str">
        <f>IF(選手申込!L244="","",選手申込!L244)</f>
        <v/>
      </c>
      <c r="I208" s="60" t="str">
        <f>IF(H208="","",選手申込!$A$26)</f>
        <v/>
      </c>
      <c r="J208" s="60" t="str">
        <f>IF(I208="","",選手申込!$G$26)</f>
        <v/>
      </c>
      <c r="K208" s="60" t="str">
        <f>IF(J208="","",選手申込!$I$26)</f>
        <v/>
      </c>
      <c r="L208" s="60" t="str">
        <f>IF(選手申込!I244="","",選手申込!I244)</f>
        <v/>
      </c>
      <c r="M208" s="60" t="str">
        <f>IF(選手申込!J244="","",選手申込!J244)</f>
        <v/>
      </c>
      <c r="N208" s="60" t="str">
        <f>IF(選手申込!K244="","",選手申込!K244)</f>
        <v/>
      </c>
      <c r="O208" s="60">
        <f t="shared" si="32"/>
        <v>0</v>
      </c>
      <c r="P208" s="61" t="str">
        <f t="shared" si="33"/>
        <v/>
      </c>
      <c r="S208" s="82" t="str">
        <f t="shared" si="29"/>
        <v/>
      </c>
      <c r="T208" s="83" t="str">
        <f t="shared" si="29"/>
        <v/>
      </c>
      <c r="U208" s="84" t="str">
        <f t="shared" si="34"/>
        <v/>
      </c>
      <c r="V208" s="85"/>
      <c r="W208" s="86" t="str">
        <f t="shared" si="37"/>
        <v/>
      </c>
      <c r="X208" s="87"/>
      <c r="Y208" s="88"/>
      <c r="Z208" s="89" t="str">
        <f t="shared" si="38"/>
        <v/>
      </c>
      <c r="AA208" s="90"/>
      <c r="AB208" s="91"/>
      <c r="AC208" s="92" t="str">
        <f t="shared" si="35"/>
        <v/>
      </c>
      <c r="AD208" s="93"/>
      <c r="AE208" s="94"/>
      <c r="AF208" s="95" t="str">
        <f t="shared" si="36"/>
        <v/>
      </c>
      <c r="AG208" s="95"/>
      <c r="AH208" s="96"/>
      <c r="AI208" s="97" t="str">
        <f t="shared" si="39"/>
        <v/>
      </c>
      <c r="AJ208" s="98" t="str">
        <f t="shared" si="39"/>
        <v/>
      </c>
      <c r="AK208" s="99" t="str">
        <f t="shared" si="39"/>
        <v/>
      </c>
    </row>
    <row r="209" spans="1:37" ht="26.25" customHeight="1" x14ac:dyDescent="0.7">
      <c r="A209" s="60" t="str">
        <f>IF(選手申込!B245="","",選手申込!B245)</f>
        <v/>
      </c>
      <c r="B209" s="60" t="str">
        <f>IF(選手申込!C245="","",選手申込!C245)</f>
        <v/>
      </c>
      <c r="C209" s="60" t="str">
        <f>IF(選手申込!D245="","",選手申込!D245)</f>
        <v/>
      </c>
      <c r="D209" s="60" t="str">
        <f>IF(選手申込!E245="","",選手申込!E245)</f>
        <v/>
      </c>
      <c r="E209" s="60" t="str">
        <f>IF(選手申込!F245="","",選手申込!F245)</f>
        <v/>
      </c>
      <c r="F209" s="60" t="str">
        <f>IF(選手申込!G245="","",選手申込!G245)</f>
        <v/>
      </c>
      <c r="G209" s="60" t="str">
        <f>IF(選手申込!H245="","",選手申込!H245)</f>
        <v/>
      </c>
      <c r="H209" s="60" t="str">
        <f>IF(選手申込!L245="","",選手申込!L245)</f>
        <v/>
      </c>
      <c r="I209" s="60" t="str">
        <f>IF(H209="","",選手申込!$A$26)</f>
        <v/>
      </c>
      <c r="J209" s="60" t="str">
        <f>IF(I209="","",選手申込!$G$26)</f>
        <v/>
      </c>
      <c r="K209" s="60" t="str">
        <f>IF(J209="","",選手申込!$I$26)</f>
        <v/>
      </c>
      <c r="L209" s="60" t="str">
        <f>IF(選手申込!I245="","",選手申込!I245)</f>
        <v/>
      </c>
      <c r="M209" s="60" t="str">
        <f>IF(選手申込!J245="","",選手申込!J245)</f>
        <v/>
      </c>
      <c r="N209" s="60" t="str">
        <f>IF(選手申込!K245="","",選手申込!K245)</f>
        <v/>
      </c>
      <c r="O209" s="60">
        <f t="shared" si="32"/>
        <v>0</v>
      </c>
      <c r="P209" s="61" t="str">
        <f t="shared" si="33"/>
        <v/>
      </c>
      <c r="S209" s="82" t="str">
        <f t="shared" si="29"/>
        <v/>
      </c>
      <c r="T209" s="83" t="str">
        <f t="shared" si="29"/>
        <v/>
      </c>
      <c r="U209" s="84" t="str">
        <f t="shared" si="34"/>
        <v/>
      </c>
      <c r="V209" s="85"/>
      <c r="W209" s="86" t="str">
        <f t="shared" si="37"/>
        <v/>
      </c>
      <c r="X209" s="87"/>
      <c r="Y209" s="88"/>
      <c r="Z209" s="89" t="str">
        <f t="shared" si="38"/>
        <v/>
      </c>
      <c r="AA209" s="90"/>
      <c r="AB209" s="91"/>
      <c r="AC209" s="92" t="str">
        <f t="shared" si="35"/>
        <v/>
      </c>
      <c r="AD209" s="93"/>
      <c r="AE209" s="94"/>
      <c r="AF209" s="95" t="str">
        <f t="shared" si="36"/>
        <v/>
      </c>
      <c r="AG209" s="95"/>
      <c r="AH209" s="96"/>
      <c r="AI209" s="97" t="str">
        <f t="shared" si="39"/>
        <v/>
      </c>
      <c r="AJ209" s="98" t="str">
        <f t="shared" si="39"/>
        <v/>
      </c>
      <c r="AK209" s="99" t="str">
        <f t="shared" si="39"/>
        <v/>
      </c>
    </row>
    <row r="210" spans="1:37" ht="26.25" customHeight="1" x14ac:dyDescent="0.7">
      <c r="A210" s="60" t="str">
        <f>IF(選手申込!B246="","",選手申込!B246)</f>
        <v/>
      </c>
      <c r="B210" s="60" t="str">
        <f>IF(選手申込!C246="","",選手申込!C246)</f>
        <v/>
      </c>
      <c r="C210" s="60" t="str">
        <f>IF(選手申込!D246="","",選手申込!D246)</f>
        <v/>
      </c>
      <c r="D210" s="60" t="str">
        <f>IF(選手申込!E246="","",選手申込!E246)</f>
        <v/>
      </c>
      <c r="E210" s="60" t="str">
        <f>IF(選手申込!F246="","",選手申込!F246)</f>
        <v/>
      </c>
      <c r="F210" s="60" t="str">
        <f>IF(選手申込!G246="","",選手申込!G246)</f>
        <v/>
      </c>
      <c r="G210" s="60" t="str">
        <f>IF(選手申込!H246="","",選手申込!H246)</f>
        <v/>
      </c>
      <c r="H210" s="60" t="str">
        <f>IF(選手申込!L246="","",選手申込!L246)</f>
        <v/>
      </c>
      <c r="I210" s="60" t="str">
        <f>IF(H210="","",選手申込!$A$26)</f>
        <v/>
      </c>
      <c r="J210" s="60" t="str">
        <f>IF(I210="","",選手申込!$G$26)</f>
        <v/>
      </c>
      <c r="K210" s="60" t="str">
        <f>IF(J210="","",選手申込!$I$26)</f>
        <v/>
      </c>
      <c r="L210" s="60" t="str">
        <f>IF(選手申込!I246="","",選手申込!I246)</f>
        <v/>
      </c>
      <c r="M210" s="60" t="str">
        <f>IF(選手申込!J246="","",選手申込!J246)</f>
        <v/>
      </c>
      <c r="N210" s="60" t="str">
        <f>IF(選手申込!K246="","",選手申込!K246)</f>
        <v/>
      </c>
      <c r="O210" s="60">
        <f t="shared" si="32"/>
        <v>0</v>
      </c>
      <c r="P210" s="61" t="str">
        <f t="shared" si="33"/>
        <v/>
      </c>
      <c r="S210" s="82" t="str">
        <f t="shared" si="29"/>
        <v/>
      </c>
      <c r="T210" s="83" t="str">
        <f t="shared" si="29"/>
        <v/>
      </c>
      <c r="U210" s="84" t="str">
        <f t="shared" si="34"/>
        <v/>
      </c>
      <c r="V210" s="85"/>
      <c r="W210" s="86" t="str">
        <f t="shared" si="37"/>
        <v/>
      </c>
      <c r="X210" s="87"/>
      <c r="Y210" s="88"/>
      <c r="Z210" s="89" t="str">
        <f t="shared" si="38"/>
        <v/>
      </c>
      <c r="AA210" s="90"/>
      <c r="AB210" s="91"/>
      <c r="AC210" s="92" t="str">
        <f t="shared" si="35"/>
        <v/>
      </c>
      <c r="AD210" s="93"/>
      <c r="AE210" s="94"/>
      <c r="AF210" s="95" t="str">
        <f t="shared" si="36"/>
        <v/>
      </c>
      <c r="AG210" s="95"/>
      <c r="AH210" s="96"/>
      <c r="AI210" s="97" t="str">
        <f t="shared" si="39"/>
        <v/>
      </c>
      <c r="AJ210" s="98" t="str">
        <f t="shared" si="39"/>
        <v/>
      </c>
      <c r="AK210" s="99" t="str">
        <f t="shared" si="39"/>
        <v/>
      </c>
    </row>
    <row r="211" spans="1:37" ht="26.25" customHeight="1" x14ac:dyDescent="0.7">
      <c r="A211" s="60" t="str">
        <f>IF(選手申込!B247="","",選手申込!B247)</f>
        <v/>
      </c>
      <c r="B211" s="60" t="str">
        <f>IF(選手申込!C247="","",選手申込!C247)</f>
        <v/>
      </c>
      <c r="C211" s="60" t="str">
        <f>IF(選手申込!D247="","",選手申込!D247)</f>
        <v/>
      </c>
      <c r="D211" s="60" t="str">
        <f>IF(選手申込!E247="","",選手申込!E247)</f>
        <v/>
      </c>
      <c r="E211" s="60" t="str">
        <f>IF(選手申込!F247="","",選手申込!F247)</f>
        <v/>
      </c>
      <c r="F211" s="60" t="str">
        <f>IF(選手申込!G247="","",選手申込!G247)</f>
        <v/>
      </c>
      <c r="G211" s="60" t="str">
        <f>IF(選手申込!H247="","",選手申込!H247)</f>
        <v/>
      </c>
      <c r="H211" s="60" t="str">
        <f>IF(選手申込!L247="","",選手申込!L247)</f>
        <v/>
      </c>
      <c r="I211" s="60" t="str">
        <f>IF(H211="","",選手申込!$A$26)</f>
        <v/>
      </c>
      <c r="J211" s="60" t="str">
        <f>IF(I211="","",選手申込!$G$26)</f>
        <v/>
      </c>
      <c r="K211" s="60" t="str">
        <f>IF(J211="","",選手申込!$I$26)</f>
        <v/>
      </c>
      <c r="L211" s="60" t="str">
        <f>IF(選手申込!I247="","",選手申込!I247)</f>
        <v/>
      </c>
      <c r="M211" s="60" t="str">
        <f>IF(選手申込!J247="","",選手申込!J247)</f>
        <v/>
      </c>
      <c r="N211" s="60" t="str">
        <f>IF(選手申込!K247="","",選手申込!K247)</f>
        <v/>
      </c>
      <c r="O211" s="60">
        <f t="shared" si="32"/>
        <v>0</v>
      </c>
      <c r="P211" s="61" t="str">
        <f t="shared" si="33"/>
        <v/>
      </c>
      <c r="S211" s="82" t="str">
        <f t="shared" ref="S211:T274" si="40">A211</f>
        <v/>
      </c>
      <c r="T211" s="83" t="str">
        <f t="shared" si="40"/>
        <v/>
      </c>
      <c r="U211" s="84" t="str">
        <f t="shared" si="34"/>
        <v/>
      </c>
      <c r="V211" s="85"/>
      <c r="W211" s="86" t="str">
        <f t="shared" si="37"/>
        <v/>
      </c>
      <c r="X211" s="87"/>
      <c r="Y211" s="88"/>
      <c r="Z211" s="89" t="str">
        <f t="shared" si="38"/>
        <v/>
      </c>
      <c r="AA211" s="90"/>
      <c r="AB211" s="91"/>
      <c r="AC211" s="92" t="str">
        <f t="shared" si="35"/>
        <v/>
      </c>
      <c r="AD211" s="93"/>
      <c r="AE211" s="94"/>
      <c r="AF211" s="95" t="str">
        <f t="shared" si="36"/>
        <v/>
      </c>
      <c r="AG211" s="95"/>
      <c r="AH211" s="96"/>
      <c r="AI211" s="97" t="str">
        <f t="shared" si="39"/>
        <v/>
      </c>
      <c r="AJ211" s="98" t="str">
        <f t="shared" si="39"/>
        <v/>
      </c>
      <c r="AK211" s="99" t="str">
        <f t="shared" si="39"/>
        <v/>
      </c>
    </row>
    <row r="212" spans="1:37" ht="26.25" customHeight="1" x14ac:dyDescent="0.7">
      <c r="A212" s="60" t="str">
        <f>IF(選手申込!B248="","",選手申込!B248)</f>
        <v/>
      </c>
      <c r="B212" s="60" t="str">
        <f>IF(選手申込!C248="","",選手申込!C248)</f>
        <v/>
      </c>
      <c r="C212" s="60" t="str">
        <f>IF(選手申込!D248="","",選手申込!D248)</f>
        <v/>
      </c>
      <c r="D212" s="60" t="str">
        <f>IF(選手申込!E248="","",選手申込!E248)</f>
        <v/>
      </c>
      <c r="E212" s="60" t="str">
        <f>IF(選手申込!F248="","",選手申込!F248)</f>
        <v/>
      </c>
      <c r="F212" s="60" t="str">
        <f>IF(選手申込!G248="","",選手申込!G248)</f>
        <v/>
      </c>
      <c r="G212" s="60" t="str">
        <f>IF(選手申込!H248="","",選手申込!H248)</f>
        <v/>
      </c>
      <c r="H212" s="60" t="str">
        <f>IF(選手申込!L248="","",選手申込!L248)</f>
        <v/>
      </c>
      <c r="I212" s="60" t="str">
        <f>IF(H212="","",選手申込!$A$26)</f>
        <v/>
      </c>
      <c r="J212" s="60" t="str">
        <f>IF(I212="","",選手申込!$G$26)</f>
        <v/>
      </c>
      <c r="K212" s="60" t="str">
        <f>IF(J212="","",選手申込!$I$26)</f>
        <v/>
      </c>
      <c r="L212" s="60" t="str">
        <f>IF(選手申込!I248="","",選手申込!I248)</f>
        <v/>
      </c>
      <c r="M212" s="60" t="str">
        <f>IF(選手申込!J248="","",選手申込!J248)</f>
        <v/>
      </c>
      <c r="N212" s="60" t="str">
        <f>IF(選手申込!K248="","",選手申込!K248)</f>
        <v/>
      </c>
      <c r="O212" s="60">
        <f t="shared" si="32"/>
        <v>0</v>
      </c>
      <c r="P212" s="61" t="str">
        <f t="shared" si="33"/>
        <v/>
      </c>
      <c r="S212" s="82" t="str">
        <f t="shared" si="40"/>
        <v/>
      </c>
      <c r="T212" s="83" t="str">
        <f t="shared" si="40"/>
        <v/>
      </c>
      <c r="U212" s="84" t="str">
        <f t="shared" si="34"/>
        <v/>
      </c>
      <c r="V212" s="85"/>
      <c r="W212" s="86" t="str">
        <f t="shared" si="37"/>
        <v/>
      </c>
      <c r="X212" s="87"/>
      <c r="Y212" s="88"/>
      <c r="Z212" s="89" t="str">
        <f t="shared" si="38"/>
        <v/>
      </c>
      <c r="AA212" s="90"/>
      <c r="AB212" s="91"/>
      <c r="AC212" s="92" t="str">
        <f t="shared" si="35"/>
        <v/>
      </c>
      <c r="AD212" s="93"/>
      <c r="AE212" s="94"/>
      <c r="AF212" s="95" t="str">
        <f t="shared" si="36"/>
        <v/>
      </c>
      <c r="AG212" s="95"/>
      <c r="AH212" s="96"/>
      <c r="AI212" s="97" t="str">
        <f t="shared" si="39"/>
        <v/>
      </c>
      <c r="AJ212" s="98" t="str">
        <f t="shared" si="39"/>
        <v/>
      </c>
      <c r="AK212" s="99" t="str">
        <f t="shared" si="39"/>
        <v/>
      </c>
    </row>
    <row r="213" spans="1:37" ht="26.25" customHeight="1" x14ac:dyDescent="0.7">
      <c r="A213" s="60" t="str">
        <f>IF(選手申込!B249="","",選手申込!B249)</f>
        <v/>
      </c>
      <c r="B213" s="60" t="str">
        <f>IF(選手申込!C249="","",選手申込!C249)</f>
        <v/>
      </c>
      <c r="C213" s="60" t="str">
        <f>IF(選手申込!D249="","",選手申込!D249)</f>
        <v/>
      </c>
      <c r="D213" s="60" t="str">
        <f>IF(選手申込!E249="","",選手申込!E249)</f>
        <v/>
      </c>
      <c r="E213" s="60" t="str">
        <f>IF(選手申込!F249="","",選手申込!F249)</f>
        <v/>
      </c>
      <c r="F213" s="60" t="str">
        <f>IF(選手申込!G249="","",選手申込!G249)</f>
        <v/>
      </c>
      <c r="G213" s="60" t="str">
        <f>IF(選手申込!H249="","",選手申込!H249)</f>
        <v/>
      </c>
      <c r="H213" s="60" t="str">
        <f>IF(選手申込!L249="","",選手申込!L249)</f>
        <v/>
      </c>
      <c r="I213" s="60" t="str">
        <f>IF(H213="","",選手申込!$A$26)</f>
        <v/>
      </c>
      <c r="J213" s="60" t="str">
        <f>IF(I213="","",選手申込!$G$26)</f>
        <v/>
      </c>
      <c r="K213" s="60" t="str">
        <f>IF(J213="","",選手申込!$I$26)</f>
        <v/>
      </c>
      <c r="L213" s="60" t="str">
        <f>IF(選手申込!I249="","",選手申込!I249)</f>
        <v/>
      </c>
      <c r="M213" s="60" t="str">
        <f>IF(選手申込!J249="","",選手申込!J249)</f>
        <v/>
      </c>
      <c r="N213" s="60" t="str">
        <f>IF(選手申込!K249="","",選手申込!K249)</f>
        <v/>
      </c>
      <c r="O213" s="60">
        <f t="shared" si="32"/>
        <v>0</v>
      </c>
      <c r="P213" s="61" t="str">
        <f t="shared" si="33"/>
        <v/>
      </c>
      <c r="S213" s="82" t="str">
        <f t="shared" si="40"/>
        <v/>
      </c>
      <c r="T213" s="83" t="str">
        <f t="shared" si="40"/>
        <v/>
      </c>
      <c r="U213" s="84" t="str">
        <f t="shared" si="34"/>
        <v/>
      </c>
      <c r="V213" s="85"/>
      <c r="W213" s="86" t="str">
        <f t="shared" si="37"/>
        <v/>
      </c>
      <c r="X213" s="87"/>
      <c r="Y213" s="88"/>
      <c r="Z213" s="89" t="str">
        <f t="shared" si="38"/>
        <v/>
      </c>
      <c r="AA213" s="90"/>
      <c r="AB213" s="91"/>
      <c r="AC213" s="92" t="str">
        <f t="shared" si="35"/>
        <v/>
      </c>
      <c r="AD213" s="93"/>
      <c r="AE213" s="94"/>
      <c r="AF213" s="95" t="str">
        <f t="shared" si="36"/>
        <v/>
      </c>
      <c r="AG213" s="95"/>
      <c r="AH213" s="96"/>
      <c r="AI213" s="97" t="str">
        <f t="shared" si="39"/>
        <v/>
      </c>
      <c r="AJ213" s="98" t="str">
        <f t="shared" si="39"/>
        <v/>
      </c>
      <c r="AK213" s="99" t="str">
        <f t="shared" si="39"/>
        <v/>
      </c>
    </row>
    <row r="214" spans="1:37" ht="26.25" customHeight="1" x14ac:dyDescent="0.7">
      <c r="A214" s="60" t="str">
        <f>IF(選手申込!B250="","",選手申込!B250)</f>
        <v/>
      </c>
      <c r="B214" s="60" t="str">
        <f>IF(選手申込!C250="","",選手申込!C250)</f>
        <v/>
      </c>
      <c r="C214" s="60" t="str">
        <f>IF(選手申込!D250="","",選手申込!D250)</f>
        <v/>
      </c>
      <c r="D214" s="60" t="str">
        <f>IF(選手申込!E250="","",選手申込!E250)</f>
        <v/>
      </c>
      <c r="E214" s="60" t="str">
        <f>IF(選手申込!F250="","",選手申込!F250)</f>
        <v/>
      </c>
      <c r="F214" s="60" t="str">
        <f>IF(選手申込!G250="","",選手申込!G250)</f>
        <v/>
      </c>
      <c r="G214" s="60" t="str">
        <f>IF(選手申込!H250="","",選手申込!H250)</f>
        <v/>
      </c>
      <c r="H214" s="60" t="str">
        <f>IF(選手申込!L250="","",選手申込!L250)</f>
        <v/>
      </c>
      <c r="I214" s="60" t="str">
        <f>IF(H214="","",選手申込!$A$26)</f>
        <v/>
      </c>
      <c r="J214" s="60" t="str">
        <f>IF(I214="","",選手申込!$G$26)</f>
        <v/>
      </c>
      <c r="K214" s="60" t="str">
        <f>IF(J214="","",選手申込!$I$26)</f>
        <v/>
      </c>
      <c r="L214" s="60" t="str">
        <f>IF(選手申込!I250="","",選手申込!I250)</f>
        <v/>
      </c>
      <c r="M214" s="60" t="str">
        <f>IF(選手申込!J250="","",選手申込!J250)</f>
        <v/>
      </c>
      <c r="N214" s="60" t="str">
        <f>IF(選手申込!K250="","",選手申込!K250)</f>
        <v/>
      </c>
      <c r="O214" s="60">
        <f t="shared" si="32"/>
        <v>0</v>
      </c>
      <c r="P214" s="61" t="str">
        <f t="shared" si="33"/>
        <v/>
      </c>
      <c r="S214" s="82" t="str">
        <f t="shared" si="40"/>
        <v/>
      </c>
      <c r="T214" s="83" t="str">
        <f t="shared" si="40"/>
        <v/>
      </c>
      <c r="U214" s="84" t="str">
        <f t="shared" si="34"/>
        <v/>
      </c>
      <c r="V214" s="85"/>
      <c r="W214" s="86" t="str">
        <f t="shared" si="37"/>
        <v/>
      </c>
      <c r="X214" s="87"/>
      <c r="Y214" s="88"/>
      <c r="Z214" s="89" t="str">
        <f t="shared" si="38"/>
        <v/>
      </c>
      <c r="AA214" s="90"/>
      <c r="AB214" s="91"/>
      <c r="AC214" s="92" t="str">
        <f t="shared" si="35"/>
        <v/>
      </c>
      <c r="AD214" s="93"/>
      <c r="AE214" s="94"/>
      <c r="AF214" s="95" t="str">
        <f t="shared" si="36"/>
        <v/>
      </c>
      <c r="AG214" s="95"/>
      <c r="AH214" s="96"/>
      <c r="AI214" s="97" t="str">
        <f t="shared" si="39"/>
        <v/>
      </c>
      <c r="AJ214" s="98" t="str">
        <f t="shared" si="39"/>
        <v/>
      </c>
      <c r="AK214" s="99" t="str">
        <f t="shared" si="39"/>
        <v/>
      </c>
    </row>
    <row r="215" spans="1:37" ht="26.25" customHeight="1" x14ac:dyDescent="0.7">
      <c r="A215" s="60" t="str">
        <f>IF(選手申込!B251="","",選手申込!B251)</f>
        <v/>
      </c>
      <c r="B215" s="60" t="str">
        <f>IF(選手申込!C251="","",選手申込!C251)</f>
        <v/>
      </c>
      <c r="C215" s="60" t="str">
        <f>IF(選手申込!D251="","",選手申込!D251)</f>
        <v/>
      </c>
      <c r="D215" s="60" t="str">
        <f>IF(選手申込!E251="","",選手申込!E251)</f>
        <v/>
      </c>
      <c r="E215" s="60" t="str">
        <f>IF(選手申込!F251="","",選手申込!F251)</f>
        <v/>
      </c>
      <c r="F215" s="60" t="str">
        <f>IF(選手申込!G251="","",選手申込!G251)</f>
        <v/>
      </c>
      <c r="G215" s="60" t="str">
        <f>IF(選手申込!H251="","",選手申込!H251)</f>
        <v/>
      </c>
      <c r="H215" s="60" t="str">
        <f>IF(選手申込!L251="","",選手申込!L251)</f>
        <v/>
      </c>
      <c r="I215" s="60" t="str">
        <f>IF(H215="","",選手申込!$A$26)</f>
        <v/>
      </c>
      <c r="J215" s="60" t="str">
        <f>IF(I215="","",選手申込!$G$26)</f>
        <v/>
      </c>
      <c r="K215" s="60" t="str">
        <f>IF(J215="","",選手申込!$I$26)</f>
        <v/>
      </c>
      <c r="L215" s="60" t="str">
        <f>IF(選手申込!I251="","",選手申込!I251)</f>
        <v/>
      </c>
      <c r="M215" s="60" t="str">
        <f>IF(選手申込!J251="","",選手申込!J251)</f>
        <v/>
      </c>
      <c r="N215" s="60" t="str">
        <f>IF(選手申込!K251="","",選手申込!K251)</f>
        <v/>
      </c>
      <c r="O215" s="60">
        <f t="shared" si="32"/>
        <v>0</v>
      </c>
      <c r="P215" s="61" t="str">
        <f t="shared" si="33"/>
        <v/>
      </c>
      <c r="S215" s="82" t="str">
        <f t="shared" si="40"/>
        <v/>
      </c>
      <c r="T215" s="83" t="str">
        <f t="shared" si="40"/>
        <v/>
      </c>
      <c r="U215" s="84" t="str">
        <f t="shared" si="34"/>
        <v/>
      </c>
      <c r="V215" s="85"/>
      <c r="W215" s="86" t="str">
        <f t="shared" si="37"/>
        <v/>
      </c>
      <c r="X215" s="87"/>
      <c r="Y215" s="88"/>
      <c r="Z215" s="89" t="str">
        <f t="shared" si="38"/>
        <v/>
      </c>
      <c r="AA215" s="90"/>
      <c r="AB215" s="91"/>
      <c r="AC215" s="92" t="str">
        <f t="shared" si="35"/>
        <v/>
      </c>
      <c r="AD215" s="93"/>
      <c r="AE215" s="94"/>
      <c r="AF215" s="95" t="str">
        <f t="shared" si="36"/>
        <v/>
      </c>
      <c r="AG215" s="95"/>
      <c r="AH215" s="96"/>
      <c r="AI215" s="97" t="str">
        <f t="shared" si="39"/>
        <v/>
      </c>
      <c r="AJ215" s="98" t="str">
        <f t="shared" si="39"/>
        <v/>
      </c>
      <c r="AK215" s="99" t="str">
        <f t="shared" si="39"/>
        <v/>
      </c>
    </row>
    <row r="216" spans="1:37" ht="26.25" customHeight="1" x14ac:dyDescent="0.7">
      <c r="A216" s="60" t="str">
        <f>IF(選手申込!B252="","",選手申込!B252)</f>
        <v/>
      </c>
      <c r="B216" s="60" t="str">
        <f>IF(選手申込!C252="","",選手申込!C252)</f>
        <v/>
      </c>
      <c r="C216" s="60" t="str">
        <f>IF(選手申込!D252="","",選手申込!D252)</f>
        <v/>
      </c>
      <c r="D216" s="60" t="str">
        <f>IF(選手申込!E252="","",選手申込!E252)</f>
        <v/>
      </c>
      <c r="E216" s="60" t="str">
        <f>IF(選手申込!F252="","",選手申込!F252)</f>
        <v/>
      </c>
      <c r="F216" s="60" t="str">
        <f>IF(選手申込!G252="","",選手申込!G252)</f>
        <v/>
      </c>
      <c r="G216" s="60" t="str">
        <f>IF(選手申込!H252="","",選手申込!H252)</f>
        <v/>
      </c>
      <c r="H216" s="60" t="str">
        <f>IF(選手申込!L252="","",選手申込!L252)</f>
        <v/>
      </c>
      <c r="I216" s="60" t="str">
        <f>IF(H216="","",選手申込!$A$26)</f>
        <v/>
      </c>
      <c r="J216" s="60" t="str">
        <f>IF(I216="","",選手申込!$G$26)</f>
        <v/>
      </c>
      <c r="K216" s="60" t="str">
        <f>IF(J216="","",選手申込!$I$26)</f>
        <v/>
      </c>
      <c r="L216" s="60" t="str">
        <f>IF(選手申込!I252="","",選手申込!I252)</f>
        <v/>
      </c>
      <c r="M216" s="60" t="str">
        <f>IF(選手申込!J252="","",選手申込!J252)</f>
        <v/>
      </c>
      <c r="N216" s="60" t="str">
        <f>IF(選手申込!K252="","",選手申込!K252)</f>
        <v/>
      </c>
      <c r="O216" s="60">
        <f t="shared" si="32"/>
        <v>0</v>
      </c>
      <c r="P216" s="61" t="str">
        <f t="shared" si="33"/>
        <v/>
      </c>
      <c r="S216" s="82" t="str">
        <f t="shared" si="40"/>
        <v/>
      </c>
      <c r="T216" s="83" t="str">
        <f t="shared" si="40"/>
        <v/>
      </c>
      <c r="U216" s="84" t="str">
        <f t="shared" si="34"/>
        <v/>
      </c>
      <c r="V216" s="85"/>
      <c r="W216" s="86" t="str">
        <f t="shared" si="37"/>
        <v/>
      </c>
      <c r="X216" s="87"/>
      <c r="Y216" s="88"/>
      <c r="Z216" s="89" t="str">
        <f t="shared" si="38"/>
        <v/>
      </c>
      <c r="AA216" s="90"/>
      <c r="AB216" s="91"/>
      <c r="AC216" s="92" t="str">
        <f t="shared" si="35"/>
        <v/>
      </c>
      <c r="AD216" s="93"/>
      <c r="AE216" s="94"/>
      <c r="AF216" s="95" t="str">
        <f t="shared" si="36"/>
        <v/>
      </c>
      <c r="AG216" s="95"/>
      <c r="AH216" s="96"/>
      <c r="AI216" s="97" t="str">
        <f t="shared" si="39"/>
        <v/>
      </c>
      <c r="AJ216" s="98" t="str">
        <f t="shared" si="39"/>
        <v/>
      </c>
      <c r="AK216" s="99" t="str">
        <f t="shared" si="39"/>
        <v/>
      </c>
    </row>
    <row r="217" spans="1:37" ht="26.25" customHeight="1" x14ac:dyDescent="0.7">
      <c r="A217" s="60" t="str">
        <f>IF(選手申込!B253="","",選手申込!B253)</f>
        <v/>
      </c>
      <c r="B217" s="60" t="str">
        <f>IF(選手申込!C253="","",選手申込!C253)</f>
        <v/>
      </c>
      <c r="C217" s="60" t="str">
        <f>IF(選手申込!D253="","",選手申込!D253)</f>
        <v/>
      </c>
      <c r="D217" s="60" t="str">
        <f>IF(選手申込!E253="","",選手申込!E253)</f>
        <v/>
      </c>
      <c r="E217" s="60" t="str">
        <f>IF(選手申込!F253="","",選手申込!F253)</f>
        <v/>
      </c>
      <c r="F217" s="60" t="str">
        <f>IF(選手申込!G253="","",選手申込!G253)</f>
        <v/>
      </c>
      <c r="G217" s="60" t="str">
        <f>IF(選手申込!H253="","",選手申込!H253)</f>
        <v/>
      </c>
      <c r="H217" s="60" t="str">
        <f>IF(選手申込!L253="","",選手申込!L253)</f>
        <v/>
      </c>
      <c r="I217" s="60" t="str">
        <f>IF(H217="","",選手申込!$A$26)</f>
        <v/>
      </c>
      <c r="J217" s="60" t="str">
        <f>IF(I217="","",選手申込!$G$26)</f>
        <v/>
      </c>
      <c r="K217" s="60" t="str">
        <f>IF(J217="","",選手申込!$I$26)</f>
        <v/>
      </c>
      <c r="L217" s="60" t="str">
        <f>IF(選手申込!I253="","",選手申込!I253)</f>
        <v/>
      </c>
      <c r="M217" s="60" t="str">
        <f>IF(選手申込!J253="","",選手申込!J253)</f>
        <v/>
      </c>
      <c r="N217" s="60" t="str">
        <f>IF(選手申込!K253="","",選手申込!K253)</f>
        <v/>
      </c>
      <c r="O217" s="60">
        <f t="shared" si="32"/>
        <v>0</v>
      </c>
      <c r="P217" s="61" t="str">
        <f t="shared" si="33"/>
        <v/>
      </c>
      <c r="S217" s="82" t="str">
        <f t="shared" si="40"/>
        <v/>
      </c>
      <c r="T217" s="83" t="str">
        <f t="shared" si="40"/>
        <v/>
      </c>
      <c r="U217" s="84" t="str">
        <f t="shared" si="34"/>
        <v/>
      </c>
      <c r="V217" s="85"/>
      <c r="W217" s="86" t="str">
        <f t="shared" si="37"/>
        <v/>
      </c>
      <c r="X217" s="87"/>
      <c r="Y217" s="88"/>
      <c r="Z217" s="89" t="str">
        <f t="shared" si="38"/>
        <v/>
      </c>
      <c r="AA217" s="90"/>
      <c r="AB217" s="91"/>
      <c r="AC217" s="92" t="str">
        <f t="shared" si="35"/>
        <v/>
      </c>
      <c r="AD217" s="93"/>
      <c r="AE217" s="94"/>
      <c r="AF217" s="95" t="str">
        <f t="shared" si="36"/>
        <v/>
      </c>
      <c r="AG217" s="95"/>
      <c r="AH217" s="96"/>
      <c r="AI217" s="97" t="str">
        <f t="shared" si="39"/>
        <v/>
      </c>
      <c r="AJ217" s="98" t="str">
        <f t="shared" si="39"/>
        <v/>
      </c>
      <c r="AK217" s="99" t="str">
        <f t="shared" si="39"/>
        <v/>
      </c>
    </row>
    <row r="218" spans="1:37" ht="26.25" customHeight="1" x14ac:dyDescent="0.7">
      <c r="A218" s="60" t="str">
        <f>IF(選手申込!B254="","",選手申込!B254)</f>
        <v/>
      </c>
      <c r="B218" s="60" t="str">
        <f>IF(選手申込!C254="","",選手申込!C254)</f>
        <v/>
      </c>
      <c r="C218" s="60" t="str">
        <f>IF(選手申込!D254="","",選手申込!D254)</f>
        <v/>
      </c>
      <c r="D218" s="60" t="str">
        <f>IF(選手申込!E254="","",選手申込!E254)</f>
        <v/>
      </c>
      <c r="E218" s="60" t="str">
        <f>IF(選手申込!F254="","",選手申込!F254)</f>
        <v/>
      </c>
      <c r="F218" s="60" t="str">
        <f>IF(選手申込!G254="","",選手申込!G254)</f>
        <v/>
      </c>
      <c r="G218" s="60" t="str">
        <f>IF(選手申込!H254="","",選手申込!H254)</f>
        <v/>
      </c>
      <c r="H218" s="60" t="str">
        <f>IF(選手申込!L254="","",選手申込!L254)</f>
        <v/>
      </c>
      <c r="I218" s="60" t="str">
        <f>IF(H218="","",選手申込!$A$26)</f>
        <v/>
      </c>
      <c r="J218" s="60" t="str">
        <f>IF(I218="","",選手申込!$G$26)</f>
        <v/>
      </c>
      <c r="K218" s="60" t="str">
        <f>IF(J218="","",選手申込!$I$26)</f>
        <v/>
      </c>
      <c r="L218" s="60" t="str">
        <f>IF(選手申込!I254="","",選手申込!I254)</f>
        <v/>
      </c>
      <c r="M218" s="60" t="str">
        <f>IF(選手申込!J254="","",選手申込!J254)</f>
        <v/>
      </c>
      <c r="N218" s="60" t="str">
        <f>IF(選手申込!K254="","",選手申込!K254)</f>
        <v/>
      </c>
      <c r="O218" s="60">
        <f t="shared" si="32"/>
        <v>0</v>
      </c>
      <c r="P218" s="61" t="str">
        <f t="shared" si="33"/>
        <v/>
      </c>
      <c r="S218" s="82" t="str">
        <f t="shared" si="40"/>
        <v/>
      </c>
      <c r="T218" s="83" t="str">
        <f t="shared" si="40"/>
        <v/>
      </c>
      <c r="U218" s="84" t="str">
        <f t="shared" si="34"/>
        <v/>
      </c>
      <c r="V218" s="85"/>
      <c r="W218" s="86" t="str">
        <f t="shared" si="37"/>
        <v/>
      </c>
      <c r="X218" s="87"/>
      <c r="Y218" s="88"/>
      <c r="Z218" s="89" t="str">
        <f t="shared" si="38"/>
        <v/>
      </c>
      <c r="AA218" s="90"/>
      <c r="AB218" s="91"/>
      <c r="AC218" s="92" t="str">
        <f t="shared" si="35"/>
        <v/>
      </c>
      <c r="AD218" s="93"/>
      <c r="AE218" s="94"/>
      <c r="AF218" s="95" t="str">
        <f t="shared" si="36"/>
        <v/>
      </c>
      <c r="AG218" s="95"/>
      <c r="AH218" s="96"/>
      <c r="AI218" s="97" t="str">
        <f t="shared" si="39"/>
        <v/>
      </c>
      <c r="AJ218" s="98" t="str">
        <f t="shared" si="39"/>
        <v/>
      </c>
      <c r="AK218" s="99" t="str">
        <f t="shared" si="39"/>
        <v/>
      </c>
    </row>
    <row r="219" spans="1:37" ht="26.25" customHeight="1" x14ac:dyDescent="0.7">
      <c r="A219" s="60" t="str">
        <f>IF(選手申込!B255="","",選手申込!B255)</f>
        <v/>
      </c>
      <c r="B219" s="60" t="str">
        <f>IF(選手申込!C255="","",選手申込!C255)</f>
        <v/>
      </c>
      <c r="C219" s="60" t="str">
        <f>IF(選手申込!D255="","",選手申込!D255)</f>
        <v/>
      </c>
      <c r="D219" s="60" t="str">
        <f>IF(選手申込!E255="","",選手申込!E255)</f>
        <v/>
      </c>
      <c r="E219" s="60" t="str">
        <f>IF(選手申込!F255="","",選手申込!F255)</f>
        <v/>
      </c>
      <c r="F219" s="60" t="str">
        <f>IF(選手申込!G255="","",選手申込!G255)</f>
        <v/>
      </c>
      <c r="G219" s="60" t="str">
        <f>IF(選手申込!H255="","",選手申込!H255)</f>
        <v/>
      </c>
      <c r="H219" s="60" t="str">
        <f>IF(選手申込!L255="","",選手申込!L255)</f>
        <v/>
      </c>
      <c r="I219" s="60" t="str">
        <f>IF(H219="","",選手申込!$A$26)</f>
        <v/>
      </c>
      <c r="J219" s="60" t="str">
        <f>IF(I219="","",選手申込!$G$26)</f>
        <v/>
      </c>
      <c r="K219" s="60" t="str">
        <f>IF(J219="","",選手申込!$I$26)</f>
        <v/>
      </c>
      <c r="L219" s="60" t="str">
        <f>IF(選手申込!I255="","",選手申込!I255)</f>
        <v/>
      </c>
      <c r="M219" s="60" t="str">
        <f>IF(選手申込!J255="","",選手申込!J255)</f>
        <v/>
      </c>
      <c r="N219" s="60" t="str">
        <f>IF(選手申込!K255="","",選手申込!K255)</f>
        <v/>
      </c>
      <c r="O219" s="60">
        <f t="shared" si="32"/>
        <v>0</v>
      </c>
      <c r="P219" s="61" t="str">
        <f t="shared" si="33"/>
        <v/>
      </c>
      <c r="S219" s="82" t="str">
        <f t="shared" si="40"/>
        <v/>
      </c>
      <c r="T219" s="83" t="str">
        <f t="shared" si="40"/>
        <v/>
      </c>
      <c r="U219" s="84" t="str">
        <f t="shared" si="34"/>
        <v/>
      </c>
      <c r="V219" s="85"/>
      <c r="W219" s="86" t="str">
        <f t="shared" si="37"/>
        <v/>
      </c>
      <c r="X219" s="87"/>
      <c r="Y219" s="88"/>
      <c r="Z219" s="89" t="str">
        <f t="shared" si="38"/>
        <v/>
      </c>
      <c r="AA219" s="90"/>
      <c r="AB219" s="91"/>
      <c r="AC219" s="92" t="str">
        <f t="shared" si="35"/>
        <v/>
      </c>
      <c r="AD219" s="93"/>
      <c r="AE219" s="94"/>
      <c r="AF219" s="95" t="str">
        <f t="shared" si="36"/>
        <v/>
      </c>
      <c r="AG219" s="95"/>
      <c r="AH219" s="96"/>
      <c r="AI219" s="97" t="str">
        <f t="shared" si="39"/>
        <v/>
      </c>
      <c r="AJ219" s="98" t="str">
        <f t="shared" si="39"/>
        <v/>
      </c>
      <c r="AK219" s="99" t="str">
        <f t="shared" si="39"/>
        <v/>
      </c>
    </row>
    <row r="220" spans="1:37" ht="26.25" customHeight="1" x14ac:dyDescent="0.7">
      <c r="A220" s="60" t="str">
        <f>IF(選手申込!B256="","",選手申込!B256)</f>
        <v/>
      </c>
      <c r="B220" s="60" t="str">
        <f>IF(選手申込!C256="","",選手申込!C256)</f>
        <v/>
      </c>
      <c r="C220" s="60" t="str">
        <f>IF(選手申込!D256="","",選手申込!D256)</f>
        <v/>
      </c>
      <c r="D220" s="60" t="str">
        <f>IF(選手申込!E256="","",選手申込!E256)</f>
        <v/>
      </c>
      <c r="E220" s="60" t="str">
        <f>IF(選手申込!F256="","",選手申込!F256)</f>
        <v/>
      </c>
      <c r="F220" s="60" t="str">
        <f>IF(選手申込!G256="","",選手申込!G256)</f>
        <v/>
      </c>
      <c r="G220" s="60" t="str">
        <f>IF(選手申込!H256="","",選手申込!H256)</f>
        <v/>
      </c>
      <c r="H220" s="60" t="str">
        <f>IF(選手申込!L256="","",選手申込!L256)</f>
        <v/>
      </c>
      <c r="I220" s="60" t="str">
        <f>IF(H220="","",選手申込!$A$26)</f>
        <v/>
      </c>
      <c r="J220" s="60" t="str">
        <f>IF(I220="","",選手申込!$G$26)</f>
        <v/>
      </c>
      <c r="K220" s="60" t="str">
        <f>IF(J220="","",選手申込!$I$26)</f>
        <v/>
      </c>
      <c r="L220" s="60" t="str">
        <f>IF(選手申込!I256="","",選手申込!I256)</f>
        <v/>
      </c>
      <c r="M220" s="60" t="str">
        <f>IF(選手申込!J256="","",選手申込!J256)</f>
        <v/>
      </c>
      <c r="N220" s="60" t="str">
        <f>IF(選手申込!K256="","",選手申込!K256)</f>
        <v/>
      </c>
      <c r="O220" s="60">
        <f t="shared" si="32"/>
        <v>0</v>
      </c>
      <c r="P220" s="61" t="str">
        <f t="shared" si="33"/>
        <v/>
      </c>
      <c r="S220" s="82" t="str">
        <f t="shared" si="40"/>
        <v/>
      </c>
      <c r="T220" s="83" t="str">
        <f t="shared" si="40"/>
        <v/>
      </c>
      <c r="U220" s="84" t="str">
        <f t="shared" si="34"/>
        <v/>
      </c>
      <c r="V220" s="85"/>
      <c r="W220" s="86" t="str">
        <f t="shared" si="37"/>
        <v/>
      </c>
      <c r="X220" s="87"/>
      <c r="Y220" s="88"/>
      <c r="Z220" s="89" t="str">
        <f t="shared" si="38"/>
        <v/>
      </c>
      <c r="AA220" s="90"/>
      <c r="AB220" s="91"/>
      <c r="AC220" s="92" t="str">
        <f t="shared" si="35"/>
        <v/>
      </c>
      <c r="AD220" s="93"/>
      <c r="AE220" s="94"/>
      <c r="AF220" s="95" t="str">
        <f t="shared" si="36"/>
        <v/>
      </c>
      <c r="AG220" s="95"/>
      <c r="AH220" s="96"/>
      <c r="AI220" s="97" t="str">
        <f t="shared" si="39"/>
        <v/>
      </c>
      <c r="AJ220" s="98" t="str">
        <f t="shared" si="39"/>
        <v/>
      </c>
      <c r="AK220" s="99" t="str">
        <f t="shared" si="39"/>
        <v/>
      </c>
    </row>
    <row r="221" spans="1:37" ht="26.25" customHeight="1" x14ac:dyDescent="0.7">
      <c r="A221" s="60" t="str">
        <f>IF(選手申込!B257="","",選手申込!B257)</f>
        <v/>
      </c>
      <c r="B221" s="60" t="str">
        <f>IF(選手申込!C257="","",選手申込!C257)</f>
        <v/>
      </c>
      <c r="C221" s="60" t="str">
        <f>IF(選手申込!D257="","",選手申込!D257)</f>
        <v/>
      </c>
      <c r="D221" s="60" t="str">
        <f>IF(選手申込!E257="","",選手申込!E257)</f>
        <v/>
      </c>
      <c r="E221" s="60" t="str">
        <f>IF(選手申込!F257="","",選手申込!F257)</f>
        <v/>
      </c>
      <c r="F221" s="60" t="str">
        <f>IF(選手申込!G257="","",選手申込!G257)</f>
        <v/>
      </c>
      <c r="G221" s="60" t="str">
        <f>IF(選手申込!H257="","",選手申込!H257)</f>
        <v/>
      </c>
      <c r="H221" s="60" t="str">
        <f>IF(選手申込!L257="","",選手申込!L257)</f>
        <v/>
      </c>
      <c r="I221" s="60" t="str">
        <f>IF(H221="","",選手申込!$A$26)</f>
        <v/>
      </c>
      <c r="J221" s="60" t="str">
        <f>IF(I221="","",選手申込!$G$26)</f>
        <v/>
      </c>
      <c r="K221" s="60" t="str">
        <f>IF(J221="","",選手申込!$I$26)</f>
        <v/>
      </c>
      <c r="L221" s="60" t="str">
        <f>IF(選手申込!I257="","",選手申込!I257)</f>
        <v/>
      </c>
      <c r="M221" s="60" t="str">
        <f>IF(選手申込!J257="","",選手申込!J257)</f>
        <v/>
      </c>
      <c r="N221" s="60" t="str">
        <f>IF(選手申込!K257="","",選手申込!K257)</f>
        <v/>
      </c>
      <c r="O221" s="60">
        <f t="shared" si="32"/>
        <v>0</v>
      </c>
      <c r="P221" s="61" t="str">
        <f t="shared" si="33"/>
        <v/>
      </c>
      <c r="S221" s="82" t="str">
        <f t="shared" si="40"/>
        <v/>
      </c>
      <c r="T221" s="83" t="str">
        <f t="shared" si="40"/>
        <v/>
      </c>
      <c r="U221" s="84" t="str">
        <f t="shared" si="34"/>
        <v/>
      </c>
      <c r="V221" s="85"/>
      <c r="W221" s="86" t="str">
        <f t="shared" si="37"/>
        <v/>
      </c>
      <c r="X221" s="87"/>
      <c r="Y221" s="88"/>
      <c r="Z221" s="89" t="str">
        <f t="shared" si="38"/>
        <v/>
      </c>
      <c r="AA221" s="90"/>
      <c r="AB221" s="91"/>
      <c r="AC221" s="92" t="str">
        <f t="shared" si="35"/>
        <v/>
      </c>
      <c r="AD221" s="93"/>
      <c r="AE221" s="94"/>
      <c r="AF221" s="95" t="str">
        <f t="shared" si="36"/>
        <v/>
      </c>
      <c r="AG221" s="95"/>
      <c r="AH221" s="96"/>
      <c r="AI221" s="97" t="str">
        <f t="shared" si="39"/>
        <v/>
      </c>
      <c r="AJ221" s="98" t="str">
        <f t="shared" si="39"/>
        <v/>
      </c>
      <c r="AK221" s="99" t="str">
        <f t="shared" si="39"/>
        <v/>
      </c>
    </row>
    <row r="222" spans="1:37" ht="26.25" customHeight="1" x14ac:dyDescent="0.7">
      <c r="A222" s="60" t="str">
        <f>IF(選手申込!B258="","",選手申込!B258)</f>
        <v/>
      </c>
      <c r="B222" s="60" t="str">
        <f>IF(選手申込!C258="","",選手申込!C258)</f>
        <v/>
      </c>
      <c r="C222" s="60" t="str">
        <f>IF(選手申込!D258="","",選手申込!D258)</f>
        <v/>
      </c>
      <c r="D222" s="60" t="str">
        <f>IF(選手申込!E258="","",選手申込!E258)</f>
        <v/>
      </c>
      <c r="E222" s="60" t="str">
        <f>IF(選手申込!F258="","",選手申込!F258)</f>
        <v/>
      </c>
      <c r="F222" s="60" t="str">
        <f>IF(選手申込!G258="","",選手申込!G258)</f>
        <v/>
      </c>
      <c r="G222" s="60" t="str">
        <f>IF(選手申込!H258="","",選手申込!H258)</f>
        <v/>
      </c>
      <c r="H222" s="60" t="str">
        <f>IF(選手申込!L258="","",選手申込!L258)</f>
        <v/>
      </c>
      <c r="I222" s="60" t="str">
        <f>IF(H222="","",選手申込!$A$26)</f>
        <v/>
      </c>
      <c r="J222" s="60" t="str">
        <f>IF(I222="","",選手申込!$G$26)</f>
        <v/>
      </c>
      <c r="K222" s="60" t="str">
        <f>IF(J222="","",選手申込!$I$26)</f>
        <v/>
      </c>
      <c r="L222" s="60" t="str">
        <f>IF(選手申込!I258="","",選手申込!I258)</f>
        <v/>
      </c>
      <c r="M222" s="60" t="str">
        <f>IF(選手申込!J258="","",選手申込!J258)</f>
        <v/>
      </c>
      <c r="N222" s="60" t="str">
        <f>IF(選手申込!K258="","",選手申込!K258)</f>
        <v/>
      </c>
      <c r="O222" s="60">
        <f t="shared" si="32"/>
        <v>0</v>
      </c>
      <c r="P222" s="61" t="str">
        <f t="shared" si="33"/>
        <v/>
      </c>
      <c r="S222" s="82" t="str">
        <f t="shared" si="40"/>
        <v/>
      </c>
      <c r="T222" s="83" t="str">
        <f t="shared" si="40"/>
        <v/>
      </c>
      <c r="U222" s="84" t="str">
        <f t="shared" si="34"/>
        <v/>
      </c>
      <c r="V222" s="85"/>
      <c r="W222" s="86" t="str">
        <f t="shared" si="37"/>
        <v/>
      </c>
      <c r="X222" s="87"/>
      <c r="Y222" s="88"/>
      <c r="Z222" s="89" t="str">
        <f t="shared" si="38"/>
        <v/>
      </c>
      <c r="AA222" s="90"/>
      <c r="AB222" s="91"/>
      <c r="AC222" s="92" t="str">
        <f t="shared" si="35"/>
        <v/>
      </c>
      <c r="AD222" s="93"/>
      <c r="AE222" s="94"/>
      <c r="AF222" s="95" t="str">
        <f t="shared" si="36"/>
        <v/>
      </c>
      <c r="AG222" s="95"/>
      <c r="AH222" s="96"/>
      <c r="AI222" s="97" t="str">
        <f t="shared" si="39"/>
        <v/>
      </c>
      <c r="AJ222" s="98" t="str">
        <f t="shared" si="39"/>
        <v/>
      </c>
      <c r="AK222" s="99" t="str">
        <f t="shared" si="39"/>
        <v/>
      </c>
    </row>
    <row r="223" spans="1:37" ht="26.25" customHeight="1" x14ac:dyDescent="0.7">
      <c r="A223" s="60" t="str">
        <f>IF(選手申込!B259="","",選手申込!B259)</f>
        <v/>
      </c>
      <c r="B223" s="60" t="str">
        <f>IF(選手申込!C259="","",選手申込!C259)</f>
        <v/>
      </c>
      <c r="C223" s="60" t="str">
        <f>IF(選手申込!D259="","",選手申込!D259)</f>
        <v/>
      </c>
      <c r="D223" s="60" t="str">
        <f>IF(選手申込!E259="","",選手申込!E259)</f>
        <v/>
      </c>
      <c r="E223" s="60" t="str">
        <f>IF(選手申込!F259="","",選手申込!F259)</f>
        <v/>
      </c>
      <c r="F223" s="60" t="str">
        <f>IF(選手申込!G259="","",選手申込!G259)</f>
        <v/>
      </c>
      <c r="G223" s="60" t="str">
        <f>IF(選手申込!H259="","",選手申込!H259)</f>
        <v/>
      </c>
      <c r="H223" s="60" t="str">
        <f>IF(選手申込!L259="","",選手申込!L259)</f>
        <v/>
      </c>
      <c r="I223" s="60" t="str">
        <f>IF(H223="","",選手申込!$A$26)</f>
        <v/>
      </c>
      <c r="J223" s="60" t="str">
        <f>IF(I223="","",選手申込!$G$26)</f>
        <v/>
      </c>
      <c r="K223" s="60" t="str">
        <f>IF(J223="","",選手申込!$I$26)</f>
        <v/>
      </c>
      <c r="L223" s="60" t="str">
        <f>IF(選手申込!I259="","",選手申込!I259)</f>
        <v/>
      </c>
      <c r="M223" s="60" t="str">
        <f>IF(選手申込!J259="","",選手申込!J259)</f>
        <v/>
      </c>
      <c r="N223" s="60" t="str">
        <f>IF(選手申込!K259="","",選手申込!K259)</f>
        <v/>
      </c>
      <c r="O223" s="60">
        <f t="shared" si="32"/>
        <v>0</v>
      </c>
      <c r="P223" s="61" t="str">
        <f t="shared" si="33"/>
        <v/>
      </c>
      <c r="S223" s="82" t="str">
        <f t="shared" si="40"/>
        <v/>
      </c>
      <c r="T223" s="83" t="str">
        <f t="shared" si="40"/>
        <v/>
      </c>
      <c r="U223" s="84" t="str">
        <f t="shared" si="34"/>
        <v/>
      </c>
      <c r="V223" s="85"/>
      <c r="W223" s="86" t="str">
        <f t="shared" si="37"/>
        <v/>
      </c>
      <c r="X223" s="87"/>
      <c r="Y223" s="88"/>
      <c r="Z223" s="89" t="str">
        <f t="shared" si="38"/>
        <v/>
      </c>
      <c r="AA223" s="90"/>
      <c r="AB223" s="91"/>
      <c r="AC223" s="92" t="str">
        <f t="shared" si="35"/>
        <v/>
      </c>
      <c r="AD223" s="93"/>
      <c r="AE223" s="94"/>
      <c r="AF223" s="95" t="str">
        <f t="shared" si="36"/>
        <v/>
      </c>
      <c r="AG223" s="95"/>
      <c r="AH223" s="96"/>
      <c r="AI223" s="97" t="str">
        <f t="shared" si="39"/>
        <v/>
      </c>
      <c r="AJ223" s="98" t="str">
        <f t="shared" si="39"/>
        <v/>
      </c>
      <c r="AK223" s="99" t="str">
        <f t="shared" si="39"/>
        <v/>
      </c>
    </row>
    <row r="224" spans="1:37" ht="26.25" customHeight="1" x14ac:dyDescent="0.7">
      <c r="A224" s="60" t="str">
        <f>IF(選手申込!B260="","",選手申込!B260)</f>
        <v/>
      </c>
      <c r="B224" s="60" t="str">
        <f>IF(選手申込!C260="","",選手申込!C260)</f>
        <v/>
      </c>
      <c r="C224" s="60" t="str">
        <f>IF(選手申込!D260="","",選手申込!D260)</f>
        <v/>
      </c>
      <c r="D224" s="60" t="str">
        <f>IF(選手申込!E260="","",選手申込!E260)</f>
        <v/>
      </c>
      <c r="E224" s="60" t="str">
        <f>IF(選手申込!F260="","",選手申込!F260)</f>
        <v/>
      </c>
      <c r="F224" s="60" t="str">
        <f>IF(選手申込!G260="","",選手申込!G260)</f>
        <v/>
      </c>
      <c r="G224" s="60" t="str">
        <f>IF(選手申込!H260="","",選手申込!H260)</f>
        <v/>
      </c>
      <c r="H224" s="60" t="str">
        <f>IF(選手申込!L260="","",選手申込!L260)</f>
        <v/>
      </c>
      <c r="I224" s="60" t="str">
        <f>IF(H224="","",選手申込!$A$26)</f>
        <v/>
      </c>
      <c r="J224" s="60" t="str">
        <f>IF(I224="","",選手申込!$G$26)</f>
        <v/>
      </c>
      <c r="K224" s="60" t="str">
        <f>IF(J224="","",選手申込!$I$26)</f>
        <v/>
      </c>
      <c r="L224" s="60" t="str">
        <f>IF(選手申込!I260="","",選手申込!I260)</f>
        <v/>
      </c>
      <c r="M224" s="60" t="str">
        <f>IF(選手申込!J260="","",選手申込!J260)</f>
        <v/>
      </c>
      <c r="N224" s="60" t="str">
        <f>IF(選手申込!K260="","",選手申込!K260)</f>
        <v/>
      </c>
      <c r="O224" s="60">
        <f t="shared" si="32"/>
        <v>0</v>
      </c>
      <c r="P224" s="61" t="str">
        <f t="shared" si="33"/>
        <v/>
      </c>
      <c r="S224" s="82" t="str">
        <f t="shared" si="40"/>
        <v/>
      </c>
      <c r="T224" s="83" t="str">
        <f t="shared" si="40"/>
        <v/>
      </c>
      <c r="U224" s="84" t="str">
        <f t="shared" si="34"/>
        <v/>
      </c>
      <c r="V224" s="85"/>
      <c r="W224" s="86" t="str">
        <f t="shared" si="37"/>
        <v/>
      </c>
      <c r="X224" s="87"/>
      <c r="Y224" s="88"/>
      <c r="Z224" s="89" t="str">
        <f t="shared" si="38"/>
        <v/>
      </c>
      <c r="AA224" s="90"/>
      <c r="AB224" s="91"/>
      <c r="AC224" s="92" t="str">
        <f t="shared" si="35"/>
        <v/>
      </c>
      <c r="AD224" s="93"/>
      <c r="AE224" s="94"/>
      <c r="AF224" s="95" t="str">
        <f t="shared" si="36"/>
        <v/>
      </c>
      <c r="AG224" s="95"/>
      <c r="AH224" s="96"/>
      <c r="AI224" s="97" t="str">
        <f t="shared" si="39"/>
        <v/>
      </c>
      <c r="AJ224" s="98" t="str">
        <f t="shared" si="39"/>
        <v/>
      </c>
      <c r="AK224" s="99" t="str">
        <f t="shared" si="39"/>
        <v/>
      </c>
    </row>
    <row r="225" spans="1:37" ht="26.25" customHeight="1" x14ac:dyDescent="0.7">
      <c r="A225" s="60" t="str">
        <f>IF(選手申込!B261="","",選手申込!B261)</f>
        <v/>
      </c>
      <c r="B225" s="60" t="str">
        <f>IF(選手申込!C261="","",選手申込!C261)</f>
        <v/>
      </c>
      <c r="C225" s="60" t="str">
        <f>IF(選手申込!D261="","",選手申込!D261)</f>
        <v/>
      </c>
      <c r="D225" s="60" t="str">
        <f>IF(選手申込!E261="","",選手申込!E261)</f>
        <v/>
      </c>
      <c r="E225" s="60" t="str">
        <f>IF(選手申込!F261="","",選手申込!F261)</f>
        <v/>
      </c>
      <c r="F225" s="60" t="str">
        <f>IF(選手申込!G261="","",選手申込!G261)</f>
        <v/>
      </c>
      <c r="G225" s="60" t="str">
        <f>IF(選手申込!H261="","",選手申込!H261)</f>
        <v/>
      </c>
      <c r="H225" s="60" t="str">
        <f>IF(選手申込!L261="","",選手申込!L261)</f>
        <v/>
      </c>
      <c r="I225" s="60" t="str">
        <f>IF(H225="","",選手申込!$A$26)</f>
        <v/>
      </c>
      <c r="J225" s="60" t="str">
        <f>IF(I225="","",選手申込!$G$26)</f>
        <v/>
      </c>
      <c r="K225" s="60" t="str">
        <f>IF(J225="","",選手申込!$I$26)</f>
        <v/>
      </c>
      <c r="L225" s="60" t="str">
        <f>IF(選手申込!I261="","",選手申込!I261)</f>
        <v/>
      </c>
      <c r="M225" s="60" t="str">
        <f>IF(選手申込!J261="","",選手申込!J261)</f>
        <v/>
      </c>
      <c r="N225" s="60" t="str">
        <f>IF(選手申込!K261="","",選手申込!K261)</f>
        <v/>
      </c>
      <c r="O225" s="60">
        <f t="shared" si="32"/>
        <v>0</v>
      </c>
      <c r="P225" s="61" t="str">
        <f t="shared" si="33"/>
        <v/>
      </c>
      <c r="S225" s="82" t="str">
        <f t="shared" si="40"/>
        <v/>
      </c>
      <c r="T225" s="83" t="str">
        <f t="shared" si="40"/>
        <v/>
      </c>
      <c r="U225" s="84" t="str">
        <f t="shared" si="34"/>
        <v/>
      </c>
      <c r="V225" s="85"/>
      <c r="W225" s="86" t="str">
        <f t="shared" si="37"/>
        <v/>
      </c>
      <c r="X225" s="87"/>
      <c r="Y225" s="88"/>
      <c r="Z225" s="89" t="str">
        <f t="shared" si="38"/>
        <v/>
      </c>
      <c r="AA225" s="90"/>
      <c r="AB225" s="91"/>
      <c r="AC225" s="92" t="str">
        <f t="shared" si="35"/>
        <v/>
      </c>
      <c r="AD225" s="93"/>
      <c r="AE225" s="94"/>
      <c r="AF225" s="95" t="str">
        <f t="shared" si="36"/>
        <v/>
      </c>
      <c r="AG225" s="95"/>
      <c r="AH225" s="96"/>
      <c r="AI225" s="97" t="str">
        <f t="shared" si="39"/>
        <v/>
      </c>
      <c r="AJ225" s="98" t="str">
        <f t="shared" si="39"/>
        <v/>
      </c>
      <c r="AK225" s="99" t="str">
        <f t="shared" si="39"/>
        <v/>
      </c>
    </row>
    <row r="226" spans="1:37" ht="26.25" customHeight="1" x14ac:dyDescent="0.7">
      <c r="A226" s="60" t="str">
        <f>IF(選手申込!B262="","",選手申込!B262)</f>
        <v/>
      </c>
      <c r="B226" s="60" t="str">
        <f>IF(選手申込!C262="","",選手申込!C262)</f>
        <v/>
      </c>
      <c r="C226" s="60" t="str">
        <f>IF(選手申込!D262="","",選手申込!D262)</f>
        <v/>
      </c>
      <c r="D226" s="60" t="str">
        <f>IF(選手申込!E262="","",選手申込!E262)</f>
        <v/>
      </c>
      <c r="E226" s="60" t="str">
        <f>IF(選手申込!F262="","",選手申込!F262)</f>
        <v/>
      </c>
      <c r="F226" s="60" t="str">
        <f>IF(選手申込!G262="","",選手申込!G262)</f>
        <v/>
      </c>
      <c r="G226" s="60" t="str">
        <f>IF(選手申込!H262="","",選手申込!H262)</f>
        <v/>
      </c>
      <c r="H226" s="60" t="str">
        <f>IF(選手申込!L262="","",選手申込!L262)</f>
        <v/>
      </c>
      <c r="I226" s="60" t="str">
        <f>IF(H226="","",選手申込!$A$26)</f>
        <v/>
      </c>
      <c r="J226" s="60" t="str">
        <f>IF(I226="","",選手申込!$G$26)</f>
        <v/>
      </c>
      <c r="K226" s="60" t="str">
        <f>IF(J226="","",選手申込!$I$26)</f>
        <v/>
      </c>
      <c r="L226" s="60" t="str">
        <f>IF(選手申込!I262="","",選手申込!I262)</f>
        <v/>
      </c>
      <c r="M226" s="60" t="str">
        <f>IF(選手申込!J262="","",選手申込!J262)</f>
        <v/>
      </c>
      <c r="N226" s="60" t="str">
        <f>IF(選手申込!K262="","",選手申込!K262)</f>
        <v/>
      </c>
      <c r="O226" s="60">
        <f t="shared" si="32"/>
        <v>0</v>
      </c>
      <c r="P226" s="61" t="str">
        <f t="shared" si="33"/>
        <v/>
      </c>
      <c r="S226" s="82" t="str">
        <f t="shared" si="40"/>
        <v/>
      </c>
      <c r="T226" s="83" t="str">
        <f t="shared" si="40"/>
        <v/>
      </c>
      <c r="U226" s="84" t="str">
        <f t="shared" si="34"/>
        <v/>
      </c>
      <c r="V226" s="85"/>
      <c r="W226" s="86" t="str">
        <f t="shared" si="37"/>
        <v/>
      </c>
      <c r="X226" s="87"/>
      <c r="Y226" s="88"/>
      <c r="Z226" s="89" t="str">
        <f t="shared" si="38"/>
        <v/>
      </c>
      <c r="AA226" s="90"/>
      <c r="AB226" s="91"/>
      <c r="AC226" s="92" t="str">
        <f t="shared" si="35"/>
        <v/>
      </c>
      <c r="AD226" s="93"/>
      <c r="AE226" s="94"/>
      <c r="AF226" s="95" t="str">
        <f t="shared" si="36"/>
        <v/>
      </c>
      <c r="AG226" s="95"/>
      <c r="AH226" s="96"/>
      <c r="AI226" s="97" t="str">
        <f t="shared" si="39"/>
        <v/>
      </c>
      <c r="AJ226" s="98" t="str">
        <f t="shared" si="39"/>
        <v/>
      </c>
      <c r="AK226" s="99" t="str">
        <f t="shared" si="39"/>
        <v/>
      </c>
    </row>
    <row r="227" spans="1:37" ht="26.25" customHeight="1" x14ac:dyDescent="0.7">
      <c r="A227" s="60" t="str">
        <f>IF(選手申込!B263="","",選手申込!B263)</f>
        <v/>
      </c>
      <c r="B227" s="60" t="str">
        <f>IF(選手申込!C263="","",選手申込!C263)</f>
        <v/>
      </c>
      <c r="C227" s="60" t="str">
        <f>IF(選手申込!D263="","",選手申込!D263)</f>
        <v/>
      </c>
      <c r="D227" s="60" t="str">
        <f>IF(選手申込!E263="","",選手申込!E263)</f>
        <v/>
      </c>
      <c r="E227" s="60" t="str">
        <f>IF(選手申込!F263="","",選手申込!F263)</f>
        <v/>
      </c>
      <c r="F227" s="60" t="str">
        <f>IF(選手申込!G263="","",選手申込!G263)</f>
        <v/>
      </c>
      <c r="G227" s="60" t="str">
        <f>IF(選手申込!H263="","",選手申込!H263)</f>
        <v/>
      </c>
      <c r="H227" s="60" t="str">
        <f>IF(選手申込!L263="","",選手申込!L263)</f>
        <v/>
      </c>
      <c r="I227" s="60" t="str">
        <f>IF(H227="","",選手申込!$A$26)</f>
        <v/>
      </c>
      <c r="J227" s="60" t="str">
        <f>IF(I227="","",選手申込!$G$26)</f>
        <v/>
      </c>
      <c r="K227" s="60" t="str">
        <f>IF(J227="","",選手申込!$I$26)</f>
        <v/>
      </c>
      <c r="L227" s="60" t="str">
        <f>IF(選手申込!I263="","",選手申込!I263)</f>
        <v/>
      </c>
      <c r="M227" s="60" t="str">
        <f>IF(選手申込!J263="","",選手申込!J263)</f>
        <v/>
      </c>
      <c r="N227" s="60" t="str">
        <f>IF(選手申込!K263="","",選手申込!K263)</f>
        <v/>
      </c>
      <c r="O227" s="60">
        <f t="shared" si="32"/>
        <v>0</v>
      </c>
      <c r="P227" s="61" t="str">
        <f t="shared" si="33"/>
        <v/>
      </c>
      <c r="S227" s="82" t="str">
        <f t="shared" si="40"/>
        <v/>
      </c>
      <c r="T227" s="83" t="str">
        <f t="shared" si="40"/>
        <v/>
      </c>
      <c r="U227" s="84" t="str">
        <f t="shared" si="34"/>
        <v/>
      </c>
      <c r="V227" s="85"/>
      <c r="W227" s="86" t="str">
        <f t="shared" si="37"/>
        <v/>
      </c>
      <c r="X227" s="87"/>
      <c r="Y227" s="88"/>
      <c r="Z227" s="89" t="str">
        <f t="shared" si="38"/>
        <v/>
      </c>
      <c r="AA227" s="90"/>
      <c r="AB227" s="91"/>
      <c r="AC227" s="92" t="str">
        <f t="shared" si="35"/>
        <v/>
      </c>
      <c r="AD227" s="93"/>
      <c r="AE227" s="94"/>
      <c r="AF227" s="95" t="str">
        <f t="shared" si="36"/>
        <v/>
      </c>
      <c r="AG227" s="95"/>
      <c r="AH227" s="96"/>
      <c r="AI227" s="97" t="str">
        <f t="shared" si="39"/>
        <v/>
      </c>
      <c r="AJ227" s="98" t="str">
        <f t="shared" si="39"/>
        <v/>
      </c>
      <c r="AK227" s="99" t="str">
        <f t="shared" si="39"/>
        <v/>
      </c>
    </row>
    <row r="228" spans="1:37" ht="26.25" customHeight="1" x14ac:dyDescent="0.7">
      <c r="A228" s="60" t="str">
        <f>IF(選手申込!B264="","",選手申込!B264)</f>
        <v/>
      </c>
      <c r="B228" s="60" t="str">
        <f>IF(選手申込!C264="","",選手申込!C264)</f>
        <v/>
      </c>
      <c r="C228" s="60" t="str">
        <f>IF(選手申込!D264="","",選手申込!D264)</f>
        <v/>
      </c>
      <c r="D228" s="60" t="str">
        <f>IF(選手申込!E264="","",選手申込!E264)</f>
        <v/>
      </c>
      <c r="E228" s="60" t="str">
        <f>IF(選手申込!F264="","",選手申込!F264)</f>
        <v/>
      </c>
      <c r="F228" s="60" t="str">
        <f>IF(選手申込!G264="","",選手申込!G264)</f>
        <v/>
      </c>
      <c r="G228" s="60" t="str">
        <f>IF(選手申込!H264="","",選手申込!H264)</f>
        <v/>
      </c>
      <c r="H228" s="60" t="str">
        <f>IF(選手申込!L264="","",選手申込!L264)</f>
        <v/>
      </c>
      <c r="I228" s="60" t="str">
        <f>IF(H228="","",選手申込!$A$26)</f>
        <v/>
      </c>
      <c r="J228" s="60" t="str">
        <f>IF(I228="","",選手申込!$G$26)</f>
        <v/>
      </c>
      <c r="K228" s="60" t="str">
        <f>IF(J228="","",選手申込!$I$26)</f>
        <v/>
      </c>
      <c r="L228" s="60" t="str">
        <f>IF(選手申込!I264="","",選手申込!I264)</f>
        <v/>
      </c>
      <c r="M228" s="60" t="str">
        <f>IF(選手申込!J264="","",選手申込!J264)</f>
        <v/>
      </c>
      <c r="N228" s="60" t="str">
        <f>IF(選手申込!K264="","",選手申込!K264)</f>
        <v/>
      </c>
      <c r="O228" s="60">
        <f t="shared" si="32"/>
        <v>0</v>
      </c>
      <c r="P228" s="61" t="str">
        <f t="shared" si="33"/>
        <v/>
      </c>
      <c r="S228" s="82" t="str">
        <f t="shared" si="40"/>
        <v/>
      </c>
      <c r="T228" s="83" t="str">
        <f t="shared" si="40"/>
        <v/>
      </c>
      <c r="U228" s="84" t="str">
        <f t="shared" si="34"/>
        <v/>
      </c>
      <c r="V228" s="85"/>
      <c r="W228" s="86" t="str">
        <f t="shared" si="37"/>
        <v/>
      </c>
      <c r="X228" s="87"/>
      <c r="Y228" s="88"/>
      <c r="Z228" s="89" t="str">
        <f t="shared" si="38"/>
        <v/>
      </c>
      <c r="AA228" s="90"/>
      <c r="AB228" s="91"/>
      <c r="AC228" s="92" t="str">
        <f t="shared" si="35"/>
        <v/>
      </c>
      <c r="AD228" s="93"/>
      <c r="AE228" s="94"/>
      <c r="AF228" s="95" t="str">
        <f t="shared" si="36"/>
        <v/>
      </c>
      <c r="AG228" s="95"/>
      <c r="AH228" s="96"/>
      <c r="AI228" s="97" t="str">
        <f t="shared" si="39"/>
        <v/>
      </c>
      <c r="AJ228" s="98" t="str">
        <f t="shared" si="39"/>
        <v/>
      </c>
      <c r="AK228" s="99" t="str">
        <f t="shared" si="39"/>
        <v/>
      </c>
    </row>
    <row r="229" spans="1:37" ht="26.25" customHeight="1" x14ac:dyDescent="0.7">
      <c r="A229" s="60" t="str">
        <f>IF(選手申込!B265="","",選手申込!B265)</f>
        <v/>
      </c>
      <c r="B229" s="60" t="str">
        <f>IF(選手申込!C265="","",選手申込!C265)</f>
        <v/>
      </c>
      <c r="C229" s="60" t="str">
        <f>IF(選手申込!D265="","",選手申込!D265)</f>
        <v/>
      </c>
      <c r="D229" s="60" t="str">
        <f>IF(選手申込!E265="","",選手申込!E265)</f>
        <v/>
      </c>
      <c r="E229" s="60" t="str">
        <f>IF(選手申込!F265="","",選手申込!F265)</f>
        <v/>
      </c>
      <c r="F229" s="60" t="str">
        <f>IF(選手申込!G265="","",選手申込!G265)</f>
        <v/>
      </c>
      <c r="G229" s="60" t="str">
        <f>IF(選手申込!H265="","",選手申込!H265)</f>
        <v/>
      </c>
      <c r="H229" s="60" t="str">
        <f>IF(選手申込!L265="","",選手申込!L265)</f>
        <v/>
      </c>
      <c r="I229" s="60" t="str">
        <f>IF(H229="","",選手申込!$A$26)</f>
        <v/>
      </c>
      <c r="J229" s="60" t="str">
        <f>IF(I229="","",選手申込!$G$26)</f>
        <v/>
      </c>
      <c r="K229" s="60" t="str">
        <f>IF(J229="","",選手申込!$I$26)</f>
        <v/>
      </c>
      <c r="L229" s="60" t="str">
        <f>IF(選手申込!I265="","",選手申込!I265)</f>
        <v/>
      </c>
      <c r="M229" s="60" t="str">
        <f>IF(選手申込!J265="","",選手申込!J265)</f>
        <v/>
      </c>
      <c r="N229" s="60" t="str">
        <f>IF(選手申込!K265="","",選手申込!K265)</f>
        <v/>
      </c>
      <c r="O229" s="60">
        <f t="shared" si="32"/>
        <v>0</v>
      </c>
      <c r="P229" s="61" t="str">
        <f t="shared" si="33"/>
        <v/>
      </c>
      <c r="S229" s="82" t="str">
        <f t="shared" si="40"/>
        <v/>
      </c>
      <c r="T229" s="83" t="str">
        <f t="shared" si="40"/>
        <v/>
      </c>
      <c r="U229" s="84" t="str">
        <f t="shared" si="34"/>
        <v/>
      </c>
      <c r="V229" s="85"/>
      <c r="W229" s="86" t="str">
        <f t="shared" si="37"/>
        <v/>
      </c>
      <c r="X229" s="87"/>
      <c r="Y229" s="88"/>
      <c r="Z229" s="89" t="str">
        <f t="shared" si="38"/>
        <v/>
      </c>
      <c r="AA229" s="90"/>
      <c r="AB229" s="91"/>
      <c r="AC229" s="92" t="str">
        <f t="shared" si="35"/>
        <v/>
      </c>
      <c r="AD229" s="93"/>
      <c r="AE229" s="94"/>
      <c r="AF229" s="95" t="str">
        <f t="shared" si="36"/>
        <v/>
      </c>
      <c r="AG229" s="95"/>
      <c r="AH229" s="96"/>
      <c r="AI229" s="97" t="str">
        <f t="shared" si="39"/>
        <v/>
      </c>
      <c r="AJ229" s="98" t="str">
        <f t="shared" si="39"/>
        <v/>
      </c>
      <c r="AK229" s="99" t="str">
        <f t="shared" si="39"/>
        <v/>
      </c>
    </row>
    <row r="230" spans="1:37" ht="26.25" customHeight="1" x14ac:dyDescent="0.7">
      <c r="A230" s="60" t="str">
        <f>IF(選手申込!B266="","",選手申込!B266)</f>
        <v/>
      </c>
      <c r="B230" s="60" t="str">
        <f>IF(選手申込!C266="","",選手申込!C266)</f>
        <v/>
      </c>
      <c r="C230" s="60" t="str">
        <f>IF(選手申込!D266="","",選手申込!D266)</f>
        <v/>
      </c>
      <c r="D230" s="60" t="str">
        <f>IF(選手申込!E266="","",選手申込!E266)</f>
        <v/>
      </c>
      <c r="E230" s="60" t="str">
        <f>IF(選手申込!F266="","",選手申込!F266)</f>
        <v/>
      </c>
      <c r="F230" s="60" t="str">
        <f>IF(選手申込!G266="","",選手申込!G266)</f>
        <v/>
      </c>
      <c r="G230" s="60" t="str">
        <f>IF(選手申込!H266="","",選手申込!H266)</f>
        <v/>
      </c>
      <c r="H230" s="60" t="str">
        <f>IF(選手申込!L266="","",選手申込!L266)</f>
        <v/>
      </c>
      <c r="I230" s="60" t="str">
        <f>IF(H230="","",選手申込!$A$26)</f>
        <v/>
      </c>
      <c r="J230" s="60" t="str">
        <f>IF(I230="","",選手申込!$G$26)</f>
        <v/>
      </c>
      <c r="K230" s="60" t="str">
        <f>IF(J230="","",選手申込!$I$26)</f>
        <v/>
      </c>
      <c r="L230" s="60" t="str">
        <f>IF(選手申込!I266="","",選手申込!I266)</f>
        <v/>
      </c>
      <c r="M230" s="60" t="str">
        <f>IF(選手申込!J266="","",選手申込!J266)</f>
        <v/>
      </c>
      <c r="N230" s="60" t="str">
        <f>IF(選手申込!K266="","",選手申込!K266)</f>
        <v/>
      </c>
      <c r="O230" s="60">
        <f t="shared" si="32"/>
        <v>0</v>
      </c>
      <c r="P230" s="61" t="str">
        <f t="shared" si="33"/>
        <v/>
      </c>
      <c r="S230" s="82" t="str">
        <f t="shared" si="40"/>
        <v/>
      </c>
      <c r="T230" s="83" t="str">
        <f t="shared" si="40"/>
        <v/>
      </c>
      <c r="U230" s="84" t="str">
        <f t="shared" si="34"/>
        <v/>
      </c>
      <c r="V230" s="85"/>
      <c r="W230" s="86" t="str">
        <f t="shared" si="37"/>
        <v/>
      </c>
      <c r="X230" s="87"/>
      <c r="Y230" s="88"/>
      <c r="Z230" s="89" t="str">
        <f t="shared" si="38"/>
        <v/>
      </c>
      <c r="AA230" s="90"/>
      <c r="AB230" s="91"/>
      <c r="AC230" s="92" t="str">
        <f t="shared" si="35"/>
        <v/>
      </c>
      <c r="AD230" s="93"/>
      <c r="AE230" s="94"/>
      <c r="AF230" s="95" t="str">
        <f t="shared" si="36"/>
        <v/>
      </c>
      <c r="AG230" s="95"/>
      <c r="AH230" s="96"/>
      <c r="AI230" s="97" t="str">
        <f t="shared" si="39"/>
        <v/>
      </c>
      <c r="AJ230" s="98" t="str">
        <f t="shared" si="39"/>
        <v/>
      </c>
      <c r="AK230" s="99" t="str">
        <f t="shared" si="39"/>
        <v/>
      </c>
    </row>
    <row r="231" spans="1:37" ht="26.25" customHeight="1" x14ac:dyDescent="0.7">
      <c r="A231" s="60" t="str">
        <f>IF(選手申込!B267="","",選手申込!B267)</f>
        <v/>
      </c>
      <c r="B231" s="60" t="str">
        <f>IF(選手申込!C267="","",選手申込!C267)</f>
        <v/>
      </c>
      <c r="C231" s="60" t="str">
        <f>IF(選手申込!D267="","",選手申込!D267)</f>
        <v/>
      </c>
      <c r="D231" s="60" t="str">
        <f>IF(選手申込!E267="","",選手申込!E267)</f>
        <v/>
      </c>
      <c r="E231" s="60" t="str">
        <f>IF(選手申込!F267="","",選手申込!F267)</f>
        <v/>
      </c>
      <c r="F231" s="60" t="str">
        <f>IF(選手申込!G267="","",選手申込!G267)</f>
        <v/>
      </c>
      <c r="G231" s="60" t="str">
        <f>IF(選手申込!H267="","",選手申込!H267)</f>
        <v/>
      </c>
      <c r="H231" s="60" t="str">
        <f>IF(選手申込!L267="","",選手申込!L267)</f>
        <v/>
      </c>
      <c r="I231" s="60" t="str">
        <f>IF(H231="","",選手申込!$A$26)</f>
        <v/>
      </c>
      <c r="J231" s="60" t="str">
        <f>IF(I231="","",選手申込!$G$26)</f>
        <v/>
      </c>
      <c r="K231" s="60" t="str">
        <f>IF(J231="","",選手申込!$I$26)</f>
        <v/>
      </c>
      <c r="L231" s="60" t="str">
        <f>IF(選手申込!I267="","",選手申込!I267)</f>
        <v/>
      </c>
      <c r="M231" s="60" t="str">
        <f>IF(選手申込!J267="","",選手申込!J267)</f>
        <v/>
      </c>
      <c r="N231" s="60" t="str">
        <f>IF(選手申込!K267="","",選手申込!K267)</f>
        <v/>
      </c>
      <c r="O231" s="60">
        <f t="shared" si="32"/>
        <v>0</v>
      </c>
      <c r="P231" s="61" t="str">
        <f t="shared" si="33"/>
        <v/>
      </c>
      <c r="S231" s="82" t="str">
        <f t="shared" si="40"/>
        <v/>
      </c>
      <c r="T231" s="83" t="str">
        <f t="shared" si="40"/>
        <v/>
      </c>
      <c r="U231" s="84" t="str">
        <f t="shared" si="34"/>
        <v/>
      </c>
      <c r="V231" s="85"/>
      <c r="W231" s="86" t="str">
        <f t="shared" si="37"/>
        <v/>
      </c>
      <c r="X231" s="87"/>
      <c r="Y231" s="88"/>
      <c r="Z231" s="89" t="str">
        <f t="shared" si="38"/>
        <v/>
      </c>
      <c r="AA231" s="90"/>
      <c r="AB231" s="91"/>
      <c r="AC231" s="92" t="str">
        <f t="shared" si="35"/>
        <v/>
      </c>
      <c r="AD231" s="93"/>
      <c r="AE231" s="94"/>
      <c r="AF231" s="95" t="str">
        <f t="shared" si="36"/>
        <v/>
      </c>
      <c r="AG231" s="95"/>
      <c r="AH231" s="96"/>
      <c r="AI231" s="97" t="str">
        <f t="shared" si="39"/>
        <v/>
      </c>
      <c r="AJ231" s="98" t="str">
        <f t="shared" si="39"/>
        <v/>
      </c>
      <c r="AK231" s="99" t="str">
        <f t="shared" si="39"/>
        <v/>
      </c>
    </row>
    <row r="232" spans="1:37" ht="26.25" customHeight="1" x14ac:dyDescent="0.7">
      <c r="A232" s="60" t="str">
        <f>IF(選手申込!B268="","",選手申込!B268)</f>
        <v/>
      </c>
      <c r="B232" s="60" t="str">
        <f>IF(選手申込!C268="","",選手申込!C268)</f>
        <v/>
      </c>
      <c r="C232" s="60" t="str">
        <f>IF(選手申込!D268="","",選手申込!D268)</f>
        <v/>
      </c>
      <c r="D232" s="60" t="str">
        <f>IF(選手申込!E268="","",選手申込!E268)</f>
        <v/>
      </c>
      <c r="E232" s="60" t="str">
        <f>IF(選手申込!F268="","",選手申込!F268)</f>
        <v/>
      </c>
      <c r="F232" s="60" t="str">
        <f>IF(選手申込!G268="","",選手申込!G268)</f>
        <v/>
      </c>
      <c r="G232" s="60" t="str">
        <f>IF(選手申込!H268="","",選手申込!H268)</f>
        <v/>
      </c>
      <c r="H232" s="60" t="str">
        <f>IF(選手申込!L268="","",選手申込!L268)</f>
        <v/>
      </c>
      <c r="I232" s="60" t="str">
        <f>IF(H232="","",選手申込!$A$26)</f>
        <v/>
      </c>
      <c r="J232" s="60" t="str">
        <f>IF(I232="","",選手申込!$G$26)</f>
        <v/>
      </c>
      <c r="K232" s="60" t="str">
        <f>IF(J232="","",選手申込!$I$26)</f>
        <v/>
      </c>
      <c r="L232" s="60" t="str">
        <f>IF(選手申込!I268="","",選手申込!I268)</f>
        <v/>
      </c>
      <c r="M232" s="60" t="str">
        <f>IF(選手申込!J268="","",選手申込!J268)</f>
        <v/>
      </c>
      <c r="N232" s="60" t="str">
        <f>IF(選手申込!K268="","",選手申込!K268)</f>
        <v/>
      </c>
      <c r="O232" s="60">
        <f t="shared" si="32"/>
        <v>0</v>
      </c>
      <c r="P232" s="61" t="str">
        <f t="shared" si="33"/>
        <v/>
      </c>
      <c r="S232" s="82" t="str">
        <f t="shared" si="40"/>
        <v/>
      </c>
      <c r="T232" s="83" t="str">
        <f t="shared" si="40"/>
        <v/>
      </c>
      <c r="U232" s="84" t="str">
        <f t="shared" si="34"/>
        <v/>
      </c>
      <c r="V232" s="85"/>
      <c r="W232" s="86" t="str">
        <f t="shared" si="37"/>
        <v/>
      </c>
      <c r="X232" s="87"/>
      <c r="Y232" s="88"/>
      <c r="Z232" s="89" t="str">
        <f t="shared" si="38"/>
        <v/>
      </c>
      <c r="AA232" s="90"/>
      <c r="AB232" s="91"/>
      <c r="AC232" s="92" t="str">
        <f t="shared" si="35"/>
        <v/>
      </c>
      <c r="AD232" s="93"/>
      <c r="AE232" s="94"/>
      <c r="AF232" s="95" t="str">
        <f t="shared" si="36"/>
        <v/>
      </c>
      <c r="AG232" s="95"/>
      <c r="AH232" s="96"/>
      <c r="AI232" s="97" t="str">
        <f t="shared" si="39"/>
        <v/>
      </c>
      <c r="AJ232" s="98" t="str">
        <f t="shared" si="39"/>
        <v/>
      </c>
      <c r="AK232" s="99" t="str">
        <f t="shared" si="39"/>
        <v/>
      </c>
    </row>
    <row r="233" spans="1:37" ht="26.25" customHeight="1" x14ac:dyDescent="0.7">
      <c r="A233" s="60" t="str">
        <f>IF(選手申込!B269="","",選手申込!B269)</f>
        <v/>
      </c>
      <c r="B233" s="60" t="str">
        <f>IF(選手申込!C269="","",選手申込!C269)</f>
        <v/>
      </c>
      <c r="C233" s="60" t="str">
        <f>IF(選手申込!D269="","",選手申込!D269)</f>
        <v/>
      </c>
      <c r="D233" s="60" t="str">
        <f>IF(選手申込!E269="","",選手申込!E269)</f>
        <v/>
      </c>
      <c r="E233" s="60" t="str">
        <f>IF(選手申込!F269="","",選手申込!F269)</f>
        <v/>
      </c>
      <c r="F233" s="60" t="str">
        <f>IF(選手申込!G269="","",選手申込!G269)</f>
        <v/>
      </c>
      <c r="G233" s="60" t="str">
        <f>IF(選手申込!H269="","",選手申込!H269)</f>
        <v/>
      </c>
      <c r="H233" s="60" t="str">
        <f>IF(選手申込!L269="","",選手申込!L269)</f>
        <v/>
      </c>
      <c r="I233" s="60" t="str">
        <f>IF(H233="","",選手申込!$A$26)</f>
        <v/>
      </c>
      <c r="J233" s="60" t="str">
        <f>IF(I233="","",選手申込!$G$26)</f>
        <v/>
      </c>
      <c r="K233" s="60" t="str">
        <f>IF(J233="","",選手申込!$I$26)</f>
        <v/>
      </c>
      <c r="L233" s="60" t="str">
        <f>IF(選手申込!I269="","",選手申込!I269)</f>
        <v/>
      </c>
      <c r="M233" s="60" t="str">
        <f>IF(選手申込!J269="","",選手申込!J269)</f>
        <v/>
      </c>
      <c r="N233" s="60" t="str">
        <f>IF(選手申込!K269="","",選手申込!K269)</f>
        <v/>
      </c>
      <c r="O233" s="60">
        <f t="shared" si="32"/>
        <v>0</v>
      </c>
      <c r="P233" s="61" t="str">
        <f t="shared" si="33"/>
        <v/>
      </c>
      <c r="S233" s="82" t="str">
        <f t="shared" si="40"/>
        <v/>
      </c>
      <c r="T233" s="83" t="str">
        <f t="shared" si="40"/>
        <v/>
      </c>
      <c r="U233" s="84" t="str">
        <f t="shared" si="34"/>
        <v/>
      </c>
      <c r="V233" s="85"/>
      <c r="W233" s="86" t="str">
        <f t="shared" si="37"/>
        <v/>
      </c>
      <c r="X233" s="87"/>
      <c r="Y233" s="88"/>
      <c r="Z233" s="89" t="str">
        <f t="shared" si="38"/>
        <v/>
      </c>
      <c r="AA233" s="90"/>
      <c r="AB233" s="91"/>
      <c r="AC233" s="92" t="str">
        <f t="shared" si="35"/>
        <v/>
      </c>
      <c r="AD233" s="93"/>
      <c r="AE233" s="94"/>
      <c r="AF233" s="95" t="str">
        <f t="shared" si="36"/>
        <v/>
      </c>
      <c r="AG233" s="95"/>
      <c r="AH233" s="96"/>
      <c r="AI233" s="97" t="str">
        <f t="shared" si="39"/>
        <v/>
      </c>
      <c r="AJ233" s="98" t="str">
        <f t="shared" si="39"/>
        <v/>
      </c>
      <c r="AK233" s="99" t="str">
        <f t="shared" si="39"/>
        <v/>
      </c>
    </row>
    <row r="234" spans="1:37" ht="26.25" customHeight="1" x14ac:dyDescent="0.7">
      <c r="A234" s="60" t="str">
        <f>IF(選手申込!B270="","",選手申込!B270)</f>
        <v/>
      </c>
      <c r="B234" s="60" t="str">
        <f>IF(選手申込!C270="","",選手申込!C270)</f>
        <v/>
      </c>
      <c r="C234" s="60" t="str">
        <f>IF(選手申込!D270="","",選手申込!D270)</f>
        <v/>
      </c>
      <c r="D234" s="60" t="str">
        <f>IF(選手申込!E270="","",選手申込!E270)</f>
        <v/>
      </c>
      <c r="E234" s="60" t="str">
        <f>IF(選手申込!F270="","",選手申込!F270)</f>
        <v/>
      </c>
      <c r="F234" s="60" t="str">
        <f>IF(選手申込!G270="","",選手申込!G270)</f>
        <v/>
      </c>
      <c r="G234" s="60" t="str">
        <f>IF(選手申込!H270="","",選手申込!H270)</f>
        <v/>
      </c>
      <c r="H234" s="60" t="str">
        <f>IF(選手申込!L270="","",選手申込!L270)</f>
        <v/>
      </c>
      <c r="I234" s="60" t="str">
        <f>IF(H234="","",選手申込!$A$26)</f>
        <v/>
      </c>
      <c r="J234" s="60" t="str">
        <f>IF(I234="","",選手申込!$G$26)</f>
        <v/>
      </c>
      <c r="K234" s="60" t="str">
        <f>IF(J234="","",選手申込!$I$26)</f>
        <v/>
      </c>
      <c r="L234" s="60" t="str">
        <f>IF(選手申込!I270="","",選手申込!I270)</f>
        <v/>
      </c>
      <c r="M234" s="60" t="str">
        <f>IF(選手申込!J270="","",選手申込!J270)</f>
        <v/>
      </c>
      <c r="N234" s="60" t="str">
        <f>IF(選手申込!K270="","",選手申込!K270)</f>
        <v/>
      </c>
      <c r="O234" s="60">
        <f t="shared" si="32"/>
        <v>0</v>
      </c>
      <c r="P234" s="61" t="str">
        <f t="shared" si="33"/>
        <v/>
      </c>
      <c r="S234" s="82" t="str">
        <f t="shared" si="40"/>
        <v/>
      </c>
      <c r="T234" s="83" t="str">
        <f t="shared" si="40"/>
        <v/>
      </c>
      <c r="U234" s="84" t="str">
        <f t="shared" si="34"/>
        <v/>
      </c>
      <c r="V234" s="85"/>
      <c r="W234" s="86" t="str">
        <f t="shared" si="37"/>
        <v/>
      </c>
      <c r="X234" s="87"/>
      <c r="Y234" s="88"/>
      <c r="Z234" s="89" t="str">
        <f t="shared" si="38"/>
        <v/>
      </c>
      <c r="AA234" s="90"/>
      <c r="AB234" s="91"/>
      <c r="AC234" s="92" t="str">
        <f t="shared" si="35"/>
        <v/>
      </c>
      <c r="AD234" s="93"/>
      <c r="AE234" s="94"/>
      <c r="AF234" s="95" t="str">
        <f t="shared" si="36"/>
        <v/>
      </c>
      <c r="AG234" s="95"/>
      <c r="AH234" s="96"/>
      <c r="AI234" s="97" t="str">
        <f t="shared" si="39"/>
        <v/>
      </c>
      <c r="AJ234" s="98" t="str">
        <f t="shared" si="39"/>
        <v/>
      </c>
      <c r="AK234" s="99" t="str">
        <f t="shared" si="39"/>
        <v/>
      </c>
    </row>
    <row r="235" spans="1:37" ht="26.25" customHeight="1" x14ac:dyDescent="0.7">
      <c r="A235" s="60" t="str">
        <f>IF(選手申込!B271="","",選手申込!B271)</f>
        <v/>
      </c>
      <c r="B235" s="60" t="str">
        <f>IF(選手申込!C271="","",選手申込!C271)</f>
        <v/>
      </c>
      <c r="C235" s="60" t="str">
        <f>IF(選手申込!D271="","",選手申込!D271)</f>
        <v/>
      </c>
      <c r="D235" s="60" t="str">
        <f>IF(選手申込!E271="","",選手申込!E271)</f>
        <v/>
      </c>
      <c r="E235" s="60" t="str">
        <f>IF(選手申込!F271="","",選手申込!F271)</f>
        <v/>
      </c>
      <c r="F235" s="60" t="str">
        <f>IF(選手申込!G271="","",選手申込!G271)</f>
        <v/>
      </c>
      <c r="G235" s="60" t="str">
        <f>IF(選手申込!H271="","",選手申込!H271)</f>
        <v/>
      </c>
      <c r="H235" s="60" t="str">
        <f>IF(選手申込!L271="","",選手申込!L271)</f>
        <v/>
      </c>
      <c r="I235" s="60" t="str">
        <f>IF(H235="","",選手申込!$A$26)</f>
        <v/>
      </c>
      <c r="J235" s="60" t="str">
        <f>IF(I235="","",選手申込!$G$26)</f>
        <v/>
      </c>
      <c r="K235" s="60" t="str">
        <f>IF(J235="","",選手申込!$I$26)</f>
        <v/>
      </c>
      <c r="L235" s="60" t="str">
        <f>IF(選手申込!I271="","",選手申込!I271)</f>
        <v/>
      </c>
      <c r="M235" s="60" t="str">
        <f>IF(選手申込!J271="","",選手申込!J271)</f>
        <v/>
      </c>
      <c r="N235" s="60" t="str">
        <f>IF(選手申込!K271="","",選手申込!K271)</f>
        <v/>
      </c>
      <c r="O235" s="60">
        <f t="shared" si="32"/>
        <v>0</v>
      </c>
      <c r="P235" s="61" t="str">
        <f t="shared" si="33"/>
        <v/>
      </c>
      <c r="S235" s="82" t="str">
        <f t="shared" si="40"/>
        <v/>
      </c>
      <c r="T235" s="83" t="str">
        <f t="shared" si="40"/>
        <v/>
      </c>
      <c r="U235" s="84" t="str">
        <f t="shared" si="34"/>
        <v/>
      </c>
      <c r="V235" s="85"/>
      <c r="W235" s="86" t="str">
        <f t="shared" si="37"/>
        <v/>
      </c>
      <c r="X235" s="87"/>
      <c r="Y235" s="88"/>
      <c r="Z235" s="89" t="str">
        <f t="shared" si="38"/>
        <v/>
      </c>
      <c r="AA235" s="90"/>
      <c r="AB235" s="91"/>
      <c r="AC235" s="92" t="str">
        <f t="shared" si="35"/>
        <v/>
      </c>
      <c r="AD235" s="93"/>
      <c r="AE235" s="94"/>
      <c r="AF235" s="95" t="str">
        <f t="shared" si="36"/>
        <v/>
      </c>
      <c r="AG235" s="95"/>
      <c r="AH235" s="96"/>
      <c r="AI235" s="97" t="str">
        <f t="shared" si="39"/>
        <v/>
      </c>
      <c r="AJ235" s="98" t="str">
        <f t="shared" si="39"/>
        <v/>
      </c>
      <c r="AK235" s="99" t="str">
        <f t="shared" si="39"/>
        <v/>
      </c>
    </row>
    <row r="236" spans="1:37" ht="26.25" customHeight="1" x14ac:dyDescent="0.7">
      <c r="A236" s="60" t="str">
        <f>IF(選手申込!B272="","",選手申込!B272)</f>
        <v/>
      </c>
      <c r="B236" s="60" t="str">
        <f>IF(選手申込!C272="","",選手申込!C272)</f>
        <v/>
      </c>
      <c r="C236" s="60" t="str">
        <f>IF(選手申込!D272="","",選手申込!D272)</f>
        <v/>
      </c>
      <c r="D236" s="60" t="str">
        <f>IF(選手申込!E272="","",選手申込!E272)</f>
        <v/>
      </c>
      <c r="E236" s="60" t="str">
        <f>IF(選手申込!F272="","",選手申込!F272)</f>
        <v/>
      </c>
      <c r="F236" s="60" t="str">
        <f>IF(選手申込!G272="","",選手申込!G272)</f>
        <v/>
      </c>
      <c r="G236" s="60" t="str">
        <f>IF(選手申込!H272="","",選手申込!H272)</f>
        <v/>
      </c>
      <c r="H236" s="60" t="str">
        <f>IF(選手申込!L272="","",選手申込!L272)</f>
        <v/>
      </c>
      <c r="I236" s="60" t="str">
        <f>IF(H236="","",選手申込!$A$26)</f>
        <v/>
      </c>
      <c r="J236" s="60" t="str">
        <f>IF(I236="","",選手申込!$G$26)</f>
        <v/>
      </c>
      <c r="K236" s="60" t="str">
        <f>IF(J236="","",選手申込!$I$26)</f>
        <v/>
      </c>
      <c r="L236" s="60" t="str">
        <f>IF(選手申込!I272="","",選手申込!I272)</f>
        <v/>
      </c>
      <c r="M236" s="60" t="str">
        <f>IF(選手申込!J272="","",選手申込!J272)</f>
        <v/>
      </c>
      <c r="N236" s="60" t="str">
        <f>IF(選手申込!K272="","",選手申込!K272)</f>
        <v/>
      </c>
      <c r="O236" s="60">
        <f t="shared" si="32"/>
        <v>0</v>
      </c>
      <c r="P236" s="61" t="str">
        <f t="shared" si="33"/>
        <v/>
      </c>
      <c r="S236" s="82" t="str">
        <f t="shared" si="40"/>
        <v/>
      </c>
      <c r="T236" s="83" t="str">
        <f t="shared" si="40"/>
        <v/>
      </c>
      <c r="U236" s="84" t="str">
        <f t="shared" si="34"/>
        <v/>
      </c>
      <c r="V236" s="85"/>
      <c r="W236" s="86" t="str">
        <f t="shared" si="37"/>
        <v/>
      </c>
      <c r="X236" s="87"/>
      <c r="Y236" s="88"/>
      <c r="Z236" s="89" t="str">
        <f t="shared" si="38"/>
        <v/>
      </c>
      <c r="AA236" s="90"/>
      <c r="AB236" s="91"/>
      <c r="AC236" s="92" t="str">
        <f t="shared" si="35"/>
        <v/>
      </c>
      <c r="AD236" s="93"/>
      <c r="AE236" s="94"/>
      <c r="AF236" s="95" t="str">
        <f t="shared" si="36"/>
        <v/>
      </c>
      <c r="AG236" s="95"/>
      <c r="AH236" s="96"/>
      <c r="AI236" s="97" t="str">
        <f t="shared" si="39"/>
        <v/>
      </c>
      <c r="AJ236" s="98" t="str">
        <f t="shared" si="39"/>
        <v/>
      </c>
      <c r="AK236" s="99" t="str">
        <f t="shared" si="39"/>
        <v/>
      </c>
    </row>
    <row r="237" spans="1:37" ht="26.25" customHeight="1" x14ac:dyDescent="0.7">
      <c r="A237" s="60" t="str">
        <f>IF(選手申込!B273="","",選手申込!B273)</f>
        <v/>
      </c>
      <c r="B237" s="60" t="str">
        <f>IF(選手申込!C273="","",選手申込!C273)</f>
        <v/>
      </c>
      <c r="C237" s="60" t="str">
        <f>IF(選手申込!D273="","",選手申込!D273)</f>
        <v/>
      </c>
      <c r="D237" s="60" t="str">
        <f>IF(選手申込!E273="","",選手申込!E273)</f>
        <v/>
      </c>
      <c r="E237" s="60" t="str">
        <f>IF(選手申込!F273="","",選手申込!F273)</f>
        <v/>
      </c>
      <c r="F237" s="60" t="str">
        <f>IF(選手申込!G273="","",選手申込!G273)</f>
        <v/>
      </c>
      <c r="G237" s="60" t="str">
        <f>IF(選手申込!H273="","",選手申込!H273)</f>
        <v/>
      </c>
      <c r="H237" s="60" t="str">
        <f>IF(選手申込!L273="","",選手申込!L273)</f>
        <v/>
      </c>
      <c r="I237" s="60" t="str">
        <f>IF(H237="","",選手申込!$A$26)</f>
        <v/>
      </c>
      <c r="J237" s="60" t="str">
        <f>IF(I237="","",選手申込!$G$26)</f>
        <v/>
      </c>
      <c r="K237" s="60" t="str">
        <f>IF(J237="","",選手申込!$I$26)</f>
        <v/>
      </c>
      <c r="L237" s="60" t="str">
        <f>IF(選手申込!I273="","",選手申込!I273)</f>
        <v/>
      </c>
      <c r="M237" s="60" t="str">
        <f>IF(選手申込!J273="","",選手申込!J273)</f>
        <v/>
      </c>
      <c r="N237" s="60" t="str">
        <f>IF(選手申込!K273="","",選手申込!K273)</f>
        <v/>
      </c>
      <c r="O237" s="60">
        <f t="shared" si="32"/>
        <v>0</v>
      </c>
      <c r="P237" s="61" t="str">
        <f t="shared" si="33"/>
        <v/>
      </c>
      <c r="S237" s="82" t="str">
        <f t="shared" si="40"/>
        <v/>
      </c>
      <c r="T237" s="83" t="str">
        <f t="shared" si="40"/>
        <v/>
      </c>
      <c r="U237" s="84" t="str">
        <f t="shared" si="34"/>
        <v/>
      </c>
      <c r="V237" s="85"/>
      <c r="W237" s="86" t="str">
        <f t="shared" si="37"/>
        <v/>
      </c>
      <c r="X237" s="87"/>
      <c r="Y237" s="88"/>
      <c r="Z237" s="89" t="str">
        <f t="shared" si="38"/>
        <v/>
      </c>
      <c r="AA237" s="90"/>
      <c r="AB237" s="91"/>
      <c r="AC237" s="92" t="str">
        <f t="shared" si="35"/>
        <v/>
      </c>
      <c r="AD237" s="93"/>
      <c r="AE237" s="94"/>
      <c r="AF237" s="95" t="str">
        <f t="shared" si="36"/>
        <v/>
      </c>
      <c r="AG237" s="95"/>
      <c r="AH237" s="96"/>
      <c r="AI237" s="97" t="str">
        <f t="shared" si="39"/>
        <v/>
      </c>
      <c r="AJ237" s="98" t="str">
        <f t="shared" si="39"/>
        <v/>
      </c>
      <c r="AK237" s="99" t="str">
        <f t="shared" si="39"/>
        <v/>
      </c>
    </row>
    <row r="238" spans="1:37" ht="26.25" customHeight="1" x14ac:dyDescent="0.7">
      <c r="A238" s="60" t="str">
        <f>IF(選手申込!B274="","",選手申込!B274)</f>
        <v/>
      </c>
      <c r="B238" s="60" t="str">
        <f>IF(選手申込!C274="","",選手申込!C274)</f>
        <v/>
      </c>
      <c r="C238" s="60" t="str">
        <f>IF(選手申込!D274="","",選手申込!D274)</f>
        <v/>
      </c>
      <c r="D238" s="60" t="str">
        <f>IF(選手申込!E274="","",選手申込!E274)</f>
        <v/>
      </c>
      <c r="E238" s="60" t="str">
        <f>IF(選手申込!F274="","",選手申込!F274)</f>
        <v/>
      </c>
      <c r="F238" s="60" t="str">
        <f>IF(選手申込!G274="","",選手申込!G274)</f>
        <v/>
      </c>
      <c r="G238" s="60" t="str">
        <f>IF(選手申込!H274="","",選手申込!H274)</f>
        <v/>
      </c>
      <c r="H238" s="60" t="str">
        <f>IF(選手申込!L274="","",選手申込!L274)</f>
        <v/>
      </c>
      <c r="I238" s="60" t="str">
        <f>IF(H238="","",選手申込!$A$26)</f>
        <v/>
      </c>
      <c r="J238" s="60" t="str">
        <f>IF(I238="","",選手申込!$G$26)</f>
        <v/>
      </c>
      <c r="K238" s="60" t="str">
        <f>IF(J238="","",選手申込!$I$26)</f>
        <v/>
      </c>
      <c r="L238" s="60" t="str">
        <f>IF(選手申込!I274="","",選手申込!I274)</f>
        <v/>
      </c>
      <c r="M238" s="60" t="str">
        <f>IF(選手申込!J274="","",選手申込!J274)</f>
        <v/>
      </c>
      <c r="N238" s="60" t="str">
        <f>IF(選手申込!K274="","",選手申込!K274)</f>
        <v/>
      </c>
      <c r="O238" s="60">
        <f t="shared" si="32"/>
        <v>0</v>
      </c>
      <c r="P238" s="61" t="str">
        <f t="shared" si="33"/>
        <v/>
      </c>
      <c r="S238" s="82" t="str">
        <f t="shared" si="40"/>
        <v/>
      </c>
      <c r="T238" s="83" t="str">
        <f t="shared" si="40"/>
        <v/>
      </c>
      <c r="U238" s="84" t="str">
        <f t="shared" si="34"/>
        <v/>
      </c>
      <c r="V238" s="85"/>
      <c r="W238" s="86" t="str">
        <f t="shared" si="37"/>
        <v/>
      </c>
      <c r="X238" s="87"/>
      <c r="Y238" s="88"/>
      <c r="Z238" s="89" t="str">
        <f t="shared" si="38"/>
        <v/>
      </c>
      <c r="AA238" s="90"/>
      <c r="AB238" s="91"/>
      <c r="AC238" s="92" t="str">
        <f t="shared" si="35"/>
        <v/>
      </c>
      <c r="AD238" s="93"/>
      <c r="AE238" s="94"/>
      <c r="AF238" s="95" t="str">
        <f t="shared" si="36"/>
        <v/>
      </c>
      <c r="AG238" s="95"/>
      <c r="AH238" s="96"/>
      <c r="AI238" s="97" t="str">
        <f t="shared" si="39"/>
        <v/>
      </c>
      <c r="AJ238" s="98" t="str">
        <f t="shared" si="39"/>
        <v/>
      </c>
      <c r="AK238" s="99" t="str">
        <f t="shared" si="39"/>
        <v/>
      </c>
    </row>
    <row r="239" spans="1:37" ht="26.25" customHeight="1" x14ac:dyDescent="0.7">
      <c r="A239" s="60" t="str">
        <f>IF(選手申込!B275="","",選手申込!B275)</f>
        <v/>
      </c>
      <c r="B239" s="60" t="str">
        <f>IF(選手申込!C275="","",選手申込!C275)</f>
        <v/>
      </c>
      <c r="C239" s="60" t="str">
        <f>IF(選手申込!D275="","",選手申込!D275)</f>
        <v/>
      </c>
      <c r="D239" s="60" t="str">
        <f>IF(選手申込!E275="","",選手申込!E275)</f>
        <v/>
      </c>
      <c r="E239" s="60" t="str">
        <f>IF(選手申込!F275="","",選手申込!F275)</f>
        <v/>
      </c>
      <c r="F239" s="60" t="str">
        <f>IF(選手申込!G275="","",選手申込!G275)</f>
        <v/>
      </c>
      <c r="G239" s="60" t="str">
        <f>IF(選手申込!H275="","",選手申込!H275)</f>
        <v/>
      </c>
      <c r="H239" s="60" t="str">
        <f>IF(選手申込!L275="","",選手申込!L275)</f>
        <v/>
      </c>
      <c r="I239" s="60" t="str">
        <f>IF(H239="","",選手申込!$A$26)</f>
        <v/>
      </c>
      <c r="J239" s="60" t="str">
        <f>IF(I239="","",選手申込!$G$26)</f>
        <v/>
      </c>
      <c r="K239" s="60" t="str">
        <f>IF(J239="","",選手申込!$I$26)</f>
        <v/>
      </c>
      <c r="L239" s="60" t="str">
        <f>IF(選手申込!I275="","",選手申込!I275)</f>
        <v/>
      </c>
      <c r="M239" s="60" t="str">
        <f>IF(選手申込!J275="","",選手申込!J275)</f>
        <v/>
      </c>
      <c r="N239" s="60" t="str">
        <f>IF(選手申込!K275="","",選手申込!K275)</f>
        <v/>
      </c>
      <c r="O239" s="60">
        <f t="shared" si="32"/>
        <v>0</v>
      </c>
      <c r="P239" s="61" t="str">
        <f t="shared" si="33"/>
        <v/>
      </c>
      <c r="S239" s="82" t="str">
        <f t="shared" si="40"/>
        <v/>
      </c>
      <c r="T239" s="83" t="str">
        <f t="shared" si="40"/>
        <v/>
      </c>
      <c r="U239" s="84" t="str">
        <f t="shared" si="34"/>
        <v/>
      </c>
      <c r="V239" s="85"/>
      <c r="W239" s="86" t="str">
        <f t="shared" si="37"/>
        <v/>
      </c>
      <c r="X239" s="87"/>
      <c r="Y239" s="88"/>
      <c r="Z239" s="89" t="str">
        <f t="shared" si="38"/>
        <v/>
      </c>
      <c r="AA239" s="90"/>
      <c r="AB239" s="91"/>
      <c r="AC239" s="92" t="str">
        <f t="shared" si="35"/>
        <v/>
      </c>
      <c r="AD239" s="93"/>
      <c r="AE239" s="94"/>
      <c r="AF239" s="95" t="str">
        <f t="shared" si="36"/>
        <v/>
      </c>
      <c r="AG239" s="95"/>
      <c r="AH239" s="96"/>
      <c r="AI239" s="97" t="str">
        <f t="shared" si="39"/>
        <v/>
      </c>
      <c r="AJ239" s="98" t="str">
        <f t="shared" si="39"/>
        <v/>
      </c>
      <c r="AK239" s="99" t="str">
        <f t="shared" si="39"/>
        <v/>
      </c>
    </row>
    <row r="240" spans="1:37" ht="26.25" customHeight="1" x14ac:dyDescent="0.7">
      <c r="A240" s="60" t="str">
        <f>IF(選手申込!B276="","",選手申込!B276)</f>
        <v/>
      </c>
      <c r="B240" s="60" t="str">
        <f>IF(選手申込!C276="","",選手申込!C276)</f>
        <v/>
      </c>
      <c r="C240" s="60" t="str">
        <f>IF(選手申込!D276="","",選手申込!D276)</f>
        <v/>
      </c>
      <c r="D240" s="60" t="str">
        <f>IF(選手申込!E276="","",選手申込!E276)</f>
        <v/>
      </c>
      <c r="E240" s="60" t="str">
        <f>IF(選手申込!F276="","",選手申込!F276)</f>
        <v/>
      </c>
      <c r="F240" s="60" t="str">
        <f>IF(選手申込!G276="","",選手申込!G276)</f>
        <v/>
      </c>
      <c r="G240" s="60" t="str">
        <f>IF(選手申込!H276="","",選手申込!H276)</f>
        <v/>
      </c>
      <c r="H240" s="60" t="str">
        <f>IF(選手申込!L276="","",選手申込!L276)</f>
        <v/>
      </c>
      <c r="I240" s="60" t="str">
        <f>IF(H240="","",選手申込!$A$26)</f>
        <v/>
      </c>
      <c r="J240" s="60" t="str">
        <f>IF(I240="","",選手申込!$G$26)</f>
        <v/>
      </c>
      <c r="K240" s="60" t="str">
        <f>IF(J240="","",選手申込!$I$26)</f>
        <v/>
      </c>
      <c r="L240" s="60" t="str">
        <f>IF(選手申込!I276="","",選手申込!I276)</f>
        <v/>
      </c>
      <c r="M240" s="60" t="str">
        <f>IF(選手申込!J276="","",選手申込!J276)</f>
        <v/>
      </c>
      <c r="N240" s="60" t="str">
        <f>IF(選手申込!K276="","",選手申込!K276)</f>
        <v/>
      </c>
      <c r="O240" s="60">
        <f t="shared" si="32"/>
        <v>0</v>
      </c>
      <c r="P240" s="61" t="str">
        <f t="shared" si="33"/>
        <v/>
      </c>
      <c r="S240" s="82" t="str">
        <f t="shared" si="40"/>
        <v/>
      </c>
      <c r="T240" s="83" t="str">
        <f t="shared" si="40"/>
        <v/>
      </c>
      <c r="U240" s="84" t="str">
        <f t="shared" si="34"/>
        <v/>
      </c>
      <c r="V240" s="85"/>
      <c r="W240" s="86" t="str">
        <f t="shared" si="37"/>
        <v/>
      </c>
      <c r="X240" s="87"/>
      <c r="Y240" s="88"/>
      <c r="Z240" s="89" t="str">
        <f t="shared" si="38"/>
        <v/>
      </c>
      <c r="AA240" s="90"/>
      <c r="AB240" s="91"/>
      <c r="AC240" s="92" t="str">
        <f t="shared" si="35"/>
        <v/>
      </c>
      <c r="AD240" s="93"/>
      <c r="AE240" s="94"/>
      <c r="AF240" s="95" t="str">
        <f t="shared" si="36"/>
        <v/>
      </c>
      <c r="AG240" s="95"/>
      <c r="AH240" s="96"/>
      <c r="AI240" s="97" t="str">
        <f t="shared" si="39"/>
        <v/>
      </c>
      <c r="AJ240" s="98" t="str">
        <f t="shared" si="39"/>
        <v/>
      </c>
      <c r="AK240" s="99" t="str">
        <f t="shared" si="39"/>
        <v/>
      </c>
    </row>
    <row r="241" spans="1:37" ht="26.25" customHeight="1" x14ac:dyDescent="0.7">
      <c r="A241" s="60" t="str">
        <f>IF(選手申込!B277="","",選手申込!B277)</f>
        <v/>
      </c>
      <c r="B241" s="60" t="str">
        <f>IF(選手申込!C277="","",選手申込!C277)</f>
        <v/>
      </c>
      <c r="C241" s="60" t="str">
        <f>IF(選手申込!D277="","",選手申込!D277)</f>
        <v/>
      </c>
      <c r="D241" s="60" t="str">
        <f>IF(選手申込!E277="","",選手申込!E277)</f>
        <v/>
      </c>
      <c r="E241" s="60" t="str">
        <f>IF(選手申込!F277="","",選手申込!F277)</f>
        <v/>
      </c>
      <c r="F241" s="60" t="str">
        <f>IF(選手申込!G277="","",選手申込!G277)</f>
        <v/>
      </c>
      <c r="G241" s="60" t="str">
        <f>IF(選手申込!H277="","",選手申込!H277)</f>
        <v/>
      </c>
      <c r="H241" s="60" t="str">
        <f>IF(選手申込!L277="","",選手申込!L277)</f>
        <v/>
      </c>
      <c r="I241" s="60" t="str">
        <f>IF(H241="","",選手申込!$A$26)</f>
        <v/>
      </c>
      <c r="J241" s="60" t="str">
        <f>IF(I241="","",選手申込!$G$26)</f>
        <v/>
      </c>
      <c r="K241" s="60" t="str">
        <f>IF(J241="","",選手申込!$I$26)</f>
        <v/>
      </c>
      <c r="L241" s="60" t="str">
        <f>IF(選手申込!I277="","",選手申込!I277)</f>
        <v/>
      </c>
      <c r="M241" s="60" t="str">
        <f>IF(選手申込!J277="","",選手申込!J277)</f>
        <v/>
      </c>
      <c r="N241" s="60" t="str">
        <f>IF(選手申込!K277="","",選手申込!K277)</f>
        <v/>
      </c>
      <c r="O241" s="60">
        <f t="shared" si="32"/>
        <v>0</v>
      </c>
      <c r="P241" s="61" t="str">
        <f t="shared" si="33"/>
        <v/>
      </c>
      <c r="S241" s="82" t="str">
        <f t="shared" si="40"/>
        <v/>
      </c>
      <c r="T241" s="83" t="str">
        <f t="shared" si="40"/>
        <v/>
      </c>
      <c r="U241" s="84" t="str">
        <f t="shared" si="34"/>
        <v/>
      </c>
      <c r="V241" s="85"/>
      <c r="W241" s="86" t="str">
        <f t="shared" si="37"/>
        <v/>
      </c>
      <c r="X241" s="87"/>
      <c r="Y241" s="88"/>
      <c r="Z241" s="89" t="str">
        <f t="shared" si="38"/>
        <v/>
      </c>
      <c r="AA241" s="90"/>
      <c r="AB241" s="91"/>
      <c r="AC241" s="92" t="str">
        <f t="shared" si="35"/>
        <v/>
      </c>
      <c r="AD241" s="93"/>
      <c r="AE241" s="94"/>
      <c r="AF241" s="95" t="str">
        <f t="shared" si="36"/>
        <v/>
      </c>
      <c r="AG241" s="95"/>
      <c r="AH241" s="96"/>
      <c r="AI241" s="97" t="str">
        <f t="shared" si="39"/>
        <v/>
      </c>
      <c r="AJ241" s="98" t="str">
        <f t="shared" si="39"/>
        <v/>
      </c>
      <c r="AK241" s="99" t="str">
        <f t="shared" si="39"/>
        <v/>
      </c>
    </row>
    <row r="242" spans="1:37" ht="26.25" customHeight="1" x14ac:dyDescent="0.7">
      <c r="A242" s="60" t="str">
        <f>IF(選手申込!B278="","",選手申込!B278)</f>
        <v/>
      </c>
      <c r="B242" s="60" t="str">
        <f>IF(選手申込!C278="","",選手申込!C278)</f>
        <v/>
      </c>
      <c r="C242" s="60" t="str">
        <f>IF(選手申込!D278="","",選手申込!D278)</f>
        <v/>
      </c>
      <c r="D242" s="60" t="str">
        <f>IF(選手申込!E278="","",選手申込!E278)</f>
        <v/>
      </c>
      <c r="E242" s="60" t="str">
        <f>IF(選手申込!F278="","",選手申込!F278)</f>
        <v/>
      </c>
      <c r="F242" s="60" t="str">
        <f>IF(選手申込!G278="","",選手申込!G278)</f>
        <v/>
      </c>
      <c r="G242" s="60" t="str">
        <f>IF(選手申込!H278="","",選手申込!H278)</f>
        <v/>
      </c>
      <c r="H242" s="60" t="str">
        <f>IF(選手申込!L278="","",選手申込!L278)</f>
        <v/>
      </c>
      <c r="I242" s="60" t="str">
        <f>IF(H242="","",選手申込!$A$26)</f>
        <v/>
      </c>
      <c r="J242" s="60" t="str">
        <f>IF(I242="","",選手申込!$G$26)</f>
        <v/>
      </c>
      <c r="K242" s="60" t="str">
        <f>IF(J242="","",選手申込!$I$26)</f>
        <v/>
      </c>
      <c r="L242" s="60" t="str">
        <f>IF(選手申込!I278="","",選手申込!I278)</f>
        <v/>
      </c>
      <c r="M242" s="60" t="str">
        <f>IF(選手申込!J278="","",選手申込!J278)</f>
        <v/>
      </c>
      <c r="N242" s="60" t="str">
        <f>IF(選手申込!K278="","",選手申込!K278)</f>
        <v/>
      </c>
      <c r="O242" s="60">
        <f t="shared" si="32"/>
        <v>0</v>
      </c>
      <c r="P242" s="61" t="str">
        <f t="shared" si="33"/>
        <v/>
      </c>
      <c r="S242" s="82" t="str">
        <f t="shared" si="40"/>
        <v/>
      </c>
      <c r="T242" s="83" t="str">
        <f t="shared" si="40"/>
        <v/>
      </c>
      <c r="U242" s="84" t="str">
        <f t="shared" si="34"/>
        <v/>
      </c>
      <c r="V242" s="85"/>
      <c r="W242" s="86" t="str">
        <f t="shared" si="37"/>
        <v/>
      </c>
      <c r="X242" s="87"/>
      <c r="Y242" s="88"/>
      <c r="Z242" s="89" t="str">
        <f t="shared" si="38"/>
        <v/>
      </c>
      <c r="AA242" s="90"/>
      <c r="AB242" s="91"/>
      <c r="AC242" s="92" t="str">
        <f t="shared" si="35"/>
        <v/>
      </c>
      <c r="AD242" s="93"/>
      <c r="AE242" s="94"/>
      <c r="AF242" s="95" t="str">
        <f t="shared" si="36"/>
        <v/>
      </c>
      <c r="AG242" s="95"/>
      <c r="AH242" s="96"/>
      <c r="AI242" s="97" t="str">
        <f t="shared" si="39"/>
        <v/>
      </c>
      <c r="AJ242" s="98" t="str">
        <f t="shared" si="39"/>
        <v/>
      </c>
      <c r="AK242" s="99" t="str">
        <f t="shared" si="39"/>
        <v/>
      </c>
    </row>
    <row r="243" spans="1:37" ht="26.25" customHeight="1" x14ac:dyDescent="0.7">
      <c r="A243" s="60" t="str">
        <f>IF(選手申込!B279="","",選手申込!B279)</f>
        <v/>
      </c>
      <c r="B243" s="60" t="str">
        <f>IF(選手申込!C279="","",選手申込!C279)</f>
        <v/>
      </c>
      <c r="C243" s="60" t="str">
        <f>IF(選手申込!D279="","",選手申込!D279)</f>
        <v/>
      </c>
      <c r="D243" s="60" t="str">
        <f>IF(選手申込!E279="","",選手申込!E279)</f>
        <v/>
      </c>
      <c r="E243" s="60" t="str">
        <f>IF(選手申込!F279="","",選手申込!F279)</f>
        <v/>
      </c>
      <c r="F243" s="60" t="str">
        <f>IF(選手申込!G279="","",選手申込!G279)</f>
        <v/>
      </c>
      <c r="G243" s="60" t="str">
        <f>IF(選手申込!H279="","",選手申込!H279)</f>
        <v/>
      </c>
      <c r="H243" s="60" t="str">
        <f>IF(選手申込!L279="","",選手申込!L279)</f>
        <v/>
      </c>
      <c r="I243" s="60" t="str">
        <f>IF(H243="","",選手申込!$A$26)</f>
        <v/>
      </c>
      <c r="J243" s="60" t="str">
        <f>IF(I243="","",選手申込!$G$26)</f>
        <v/>
      </c>
      <c r="K243" s="60" t="str">
        <f>IF(J243="","",選手申込!$I$26)</f>
        <v/>
      </c>
      <c r="L243" s="60" t="str">
        <f>IF(選手申込!I279="","",選手申込!I279)</f>
        <v/>
      </c>
      <c r="M243" s="60" t="str">
        <f>IF(選手申込!J279="","",選手申込!J279)</f>
        <v/>
      </c>
      <c r="N243" s="60" t="str">
        <f>IF(選手申込!K279="","",選手申込!K279)</f>
        <v/>
      </c>
      <c r="O243" s="60">
        <f t="shared" si="32"/>
        <v>0</v>
      </c>
      <c r="P243" s="61" t="str">
        <f t="shared" si="33"/>
        <v/>
      </c>
      <c r="S243" s="82" t="str">
        <f t="shared" si="40"/>
        <v/>
      </c>
      <c r="T243" s="83" t="str">
        <f t="shared" si="40"/>
        <v/>
      </c>
      <c r="U243" s="84" t="str">
        <f t="shared" si="34"/>
        <v/>
      </c>
      <c r="V243" s="85"/>
      <c r="W243" s="86" t="str">
        <f t="shared" si="37"/>
        <v/>
      </c>
      <c r="X243" s="87"/>
      <c r="Y243" s="88"/>
      <c r="Z243" s="89" t="str">
        <f t="shared" si="38"/>
        <v/>
      </c>
      <c r="AA243" s="90"/>
      <c r="AB243" s="91"/>
      <c r="AC243" s="92" t="str">
        <f t="shared" si="35"/>
        <v/>
      </c>
      <c r="AD243" s="93"/>
      <c r="AE243" s="94"/>
      <c r="AF243" s="95" t="str">
        <f t="shared" si="36"/>
        <v/>
      </c>
      <c r="AG243" s="95"/>
      <c r="AH243" s="96"/>
      <c r="AI243" s="97" t="str">
        <f t="shared" si="39"/>
        <v/>
      </c>
      <c r="AJ243" s="98" t="str">
        <f t="shared" si="39"/>
        <v/>
      </c>
      <c r="AK243" s="99" t="str">
        <f t="shared" si="39"/>
        <v/>
      </c>
    </row>
    <row r="244" spans="1:37" ht="26.25" customHeight="1" x14ac:dyDescent="0.7">
      <c r="A244" s="60" t="str">
        <f>IF(選手申込!B280="","",選手申込!B280)</f>
        <v/>
      </c>
      <c r="B244" s="60" t="str">
        <f>IF(選手申込!C280="","",選手申込!C280)</f>
        <v/>
      </c>
      <c r="C244" s="60" t="str">
        <f>IF(選手申込!D280="","",選手申込!D280)</f>
        <v/>
      </c>
      <c r="D244" s="60" t="str">
        <f>IF(選手申込!E280="","",選手申込!E280)</f>
        <v/>
      </c>
      <c r="E244" s="60" t="str">
        <f>IF(選手申込!F280="","",選手申込!F280)</f>
        <v/>
      </c>
      <c r="F244" s="60" t="str">
        <f>IF(選手申込!G280="","",選手申込!G280)</f>
        <v/>
      </c>
      <c r="G244" s="60" t="str">
        <f>IF(選手申込!H280="","",選手申込!H280)</f>
        <v/>
      </c>
      <c r="H244" s="60" t="str">
        <f>IF(選手申込!L280="","",選手申込!L280)</f>
        <v/>
      </c>
      <c r="I244" s="60" t="str">
        <f>IF(H244="","",選手申込!$A$26)</f>
        <v/>
      </c>
      <c r="J244" s="60" t="str">
        <f>IF(I244="","",選手申込!$G$26)</f>
        <v/>
      </c>
      <c r="K244" s="60" t="str">
        <f>IF(J244="","",選手申込!$I$26)</f>
        <v/>
      </c>
      <c r="L244" s="60" t="str">
        <f>IF(選手申込!I280="","",選手申込!I280)</f>
        <v/>
      </c>
      <c r="M244" s="60" t="str">
        <f>IF(選手申込!J280="","",選手申込!J280)</f>
        <v/>
      </c>
      <c r="N244" s="60" t="str">
        <f>IF(選手申込!K280="","",選手申込!K280)</f>
        <v/>
      </c>
      <c r="O244" s="60">
        <f t="shared" si="32"/>
        <v>0</v>
      </c>
      <c r="P244" s="61" t="str">
        <f t="shared" si="33"/>
        <v/>
      </c>
      <c r="S244" s="82" t="str">
        <f t="shared" si="40"/>
        <v/>
      </c>
      <c r="T244" s="83" t="str">
        <f t="shared" si="40"/>
        <v/>
      </c>
      <c r="U244" s="84" t="str">
        <f t="shared" si="34"/>
        <v/>
      </c>
      <c r="V244" s="85"/>
      <c r="W244" s="86" t="str">
        <f t="shared" si="37"/>
        <v/>
      </c>
      <c r="X244" s="87"/>
      <c r="Y244" s="88"/>
      <c r="Z244" s="89" t="str">
        <f t="shared" si="38"/>
        <v/>
      </c>
      <c r="AA244" s="90"/>
      <c r="AB244" s="91"/>
      <c r="AC244" s="92" t="str">
        <f t="shared" si="35"/>
        <v/>
      </c>
      <c r="AD244" s="93"/>
      <c r="AE244" s="94"/>
      <c r="AF244" s="95" t="str">
        <f t="shared" si="36"/>
        <v/>
      </c>
      <c r="AG244" s="95"/>
      <c r="AH244" s="96"/>
      <c r="AI244" s="97" t="str">
        <f t="shared" si="39"/>
        <v/>
      </c>
      <c r="AJ244" s="98" t="str">
        <f t="shared" si="39"/>
        <v/>
      </c>
      <c r="AK244" s="99" t="str">
        <f t="shared" si="39"/>
        <v/>
      </c>
    </row>
    <row r="245" spans="1:37" ht="26.25" customHeight="1" x14ac:dyDescent="0.7">
      <c r="A245" s="60" t="str">
        <f>IF(選手申込!B281="","",選手申込!B281)</f>
        <v/>
      </c>
      <c r="B245" s="60" t="str">
        <f>IF(選手申込!C281="","",選手申込!C281)</f>
        <v/>
      </c>
      <c r="C245" s="60" t="str">
        <f>IF(選手申込!D281="","",選手申込!D281)</f>
        <v/>
      </c>
      <c r="D245" s="60" t="str">
        <f>IF(選手申込!E281="","",選手申込!E281)</f>
        <v/>
      </c>
      <c r="E245" s="60" t="str">
        <f>IF(選手申込!F281="","",選手申込!F281)</f>
        <v/>
      </c>
      <c r="F245" s="60" t="str">
        <f>IF(選手申込!G281="","",選手申込!G281)</f>
        <v/>
      </c>
      <c r="G245" s="60" t="str">
        <f>IF(選手申込!H281="","",選手申込!H281)</f>
        <v/>
      </c>
      <c r="H245" s="60" t="str">
        <f>IF(選手申込!L281="","",選手申込!L281)</f>
        <v/>
      </c>
      <c r="I245" s="60" t="str">
        <f>IF(H245="","",選手申込!$A$26)</f>
        <v/>
      </c>
      <c r="J245" s="60" t="str">
        <f>IF(I245="","",選手申込!$G$26)</f>
        <v/>
      </c>
      <c r="K245" s="60" t="str">
        <f>IF(J245="","",選手申込!$I$26)</f>
        <v/>
      </c>
      <c r="L245" s="60" t="str">
        <f>IF(選手申込!I281="","",選手申込!I281)</f>
        <v/>
      </c>
      <c r="M245" s="60" t="str">
        <f>IF(選手申込!J281="","",選手申込!J281)</f>
        <v/>
      </c>
      <c r="N245" s="60" t="str">
        <f>IF(選手申込!K281="","",選手申込!K281)</f>
        <v/>
      </c>
      <c r="O245" s="60">
        <f t="shared" si="32"/>
        <v>0</v>
      </c>
      <c r="P245" s="61" t="str">
        <f t="shared" si="33"/>
        <v/>
      </c>
      <c r="S245" s="82" t="str">
        <f t="shared" si="40"/>
        <v/>
      </c>
      <c r="T245" s="83" t="str">
        <f t="shared" si="40"/>
        <v/>
      </c>
      <c r="U245" s="84" t="str">
        <f t="shared" si="34"/>
        <v/>
      </c>
      <c r="V245" s="85"/>
      <c r="W245" s="86" t="str">
        <f t="shared" si="37"/>
        <v/>
      </c>
      <c r="X245" s="87"/>
      <c r="Y245" s="88"/>
      <c r="Z245" s="89" t="str">
        <f t="shared" si="38"/>
        <v/>
      </c>
      <c r="AA245" s="90"/>
      <c r="AB245" s="91"/>
      <c r="AC245" s="92" t="str">
        <f t="shared" si="35"/>
        <v/>
      </c>
      <c r="AD245" s="93"/>
      <c r="AE245" s="94"/>
      <c r="AF245" s="95" t="str">
        <f t="shared" si="36"/>
        <v/>
      </c>
      <c r="AG245" s="95"/>
      <c r="AH245" s="96"/>
      <c r="AI245" s="97" t="str">
        <f t="shared" si="39"/>
        <v/>
      </c>
      <c r="AJ245" s="98" t="str">
        <f t="shared" si="39"/>
        <v/>
      </c>
      <c r="AK245" s="99" t="str">
        <f t="shared" si="39"/>
        <v/>
      </c>
    </row>
    <row r="246" spans="1:37" ht="26.25" customHeight="1" x14ac:dyDescent="0.7">
      <c r="A246" s="60" t="str">
        <f>IF(選手申込!B282="","",選手申込!B282)</f>
        <v/>
      </c>
      <c r="B246" s="60" t="str">
        <f>IF(選手申込!C282="","",選手申込!C282)</f>
        <v/>
      </c>
      <c r="C246" s="60" t="str">
        <f>IF(選手申込!D282="","",選手申込!D282)</f>
        <v/>
      </c>
      <c r="D246" s="60" t="str">
        <f>IF(選手申込!E282="","",選手申込!E282)</f>
        <v/>
      </c>
      <c r="E246" s="60" t="str">
        <f>IF(選手申込!F282="","",選手申込!F282)</f>
        <v/>
      </c>
      <c r="F246" s="60" t="str">
        <f>IF(選手申込!G282="","",選手申込!G282)</f>
        <v/>
      </c>
      <c r="G246" s="60" t="str">
        <f>IF(選手申込!H282="","",選手申込!H282)</f>
        <v/>
      </c>
      <c r="H246" s="60" t="str">
        <f>IF(選手申込!L282="","",選手申込!L282)</f>
        <v/>
      </c>
      <c r="I246" s="60" t="str">
        <f>IF(H246="","",選手申込!$A$26)</f>
        <v/>
      </c>
      <c r="J246" s="60" t="str">
        <f>IF(I246="","",選手申込!$G$26)</f>
        <v/>
      </c>
      <c r="K246" s="60" t="str">
        <f>IF(J246="","",選手申込!$I$26)</f>
        <v/>
      </c>
      <c r="L246" s="60" t="str">
        <f>IF(選手申込!I282="","",選手申込!I282)</f>
        <v/>
      </c>
      <c r="M246" s="60" t="str">
        <f>IF(選手申込!J282="","",選手申込!J282)</f>
        <v/>
      </c>
      <c r="N246" s="60" t="str">
        <f>IF(選手申込!K282="","",選手申込!K282)</f>
        <v/>
      </c>
      <c r="O246" s="60">
        <f t="shared" si="32"/>
        <v>0</v>
      </c>
      <c r="P246" s="61" t="str">
        <f t="shared" si="33"/>
        <v/>
      </c>
      <c r="S246" s="82" t="str">
        <f t="shared" si="40"/>
        <v/>
      </c>
      <c r="T246" s="83" t="str">
        <f t="shared" si="40"/>
        <v/>
      </c>
      <c r="U246" s="84" t="str">
        <f t="shared" si="34"/>
        <v/>
      </c>
      <c r="V246" s="85"/>
      <c r="W246" s="86" t="str">
        <f t="shared" si="37"/>
        <v/>
      </c>
      <c r="X246" s="87"/>
      <c r="Y246" s="88"/>
      <c r="Z246" s="89" t="str">
        <f t="shared" si="38"/>
        <v/>
      </c>
      <c r="AA246" s="90"/>
      <c r="AB246" s="91"/>
      <c r="AC246" s="92" t="str">
        <f t="shared" si="35"/>
        <v/>
      </c>
      <c r="AD246" s="93"/>
      <c r="AE246" s="94"/>
      <c r="AF246" s="95" t="str">
        <f t="shared" si="36"/>
        <v/>
      </c>
      <c r="AG246" s="95"/>
      <c r="AH246" s="96"/>
      <c r="AI246" s="97" t="str">
        <f t="shared" si="39"/>
        <v/>
      </c>
      <c r="AJ246" s="98" t="str">
        <f t="shared" si="39"/>
        <v/>
      </c>
      <c r="AK246" s="99" t="str">
        <f t="shared" si="39"/>
        <v/>
      </c>
    </row>
    <row r="247" spans="1:37" ht="26.25" customHeight="1" x14ac:dyDescent="0.7">
      <c r="A247" s="60" t="str">
        <f>IF(選手申込!B283="","",選手申込!B283)</f>
        <v/>
      </c>
      <c r="B247" s="60" t="str">
        <f>IF(選手申込!C283="","",選手申込!C283)</f>
        <v/>
      </c>
      <c r="C247" s="60" t="str">
        <f>IF(選手申込!D283="","",選手申込!D283)</f>
        <v/>
      </c>
      <c r="D247" s="60" t="str">
        <f>IF(選手申込!E283="","",選手申込!E283)</f>
        <v/>
      </c>
      <c r="E247" s="60" t="str">
        <f>IF(選手申込!F283="","",選手申込!F283)</f>
        <v/>
      </c>
      <c r="F247" s="60" t="str">
        <f>IF(選手申込!G283="","",選手申込!G283)</f>
        <v/>
      </c>
      <c r="G247" s="60" t="str">
        <f>IF(選手申込!H283="","",選手申込!H283)</f>
        <v/>
      </c>
      <c r="H247" s="60" t="str">
        <f>IF(選手申込!L283="","",選手申込!L283)</f>
        <v/>
      </c>
      <c r="I247" s="60" t="str">
        <f>IF(H247="","",選手申込!$A$26)</f>
        <v/>
      </c>
      <c r="J247" s="60" t="str">
        <f>IF(I247="","",選手申込!$G$26)</f>
        <v/>
      </c>
      <c r="K247" s="60" t="str">
        <f>IF(J247="","",選手申込!$I$26)</f>
        <v/>
      </c>
      <c r="L247" s="60" t="str">
        <f>IF(選手申込!I283="","",選手申込!I283)</f>
        <v/>
      </c>
      <c r="M247" s="60" t="str">
        <f>IF(選手申込!J283="","",選手申込!J283)</f>
        <v/>
      </c>
      <c r="N247" s="60" t="str">
        <f>IF(選手申込!K283="","",選手申込!K283)</f>
        <v/>
      </c>
      <c r="O247" s="60">
        <f t="shared" si="32"/>
        <v>0</v>
      </c>
      <c r="P247" s="61" t="str">
        <f t="shared" si="33"/>
        <v/>
      </c>
      <c r="S247" s="82" t="str">
        <f t="shared" si="40"/>
        <v/>
      </c>
      <c r="T247" s="83" t="str">
        <f t="shared" si="40"/>
        <v/>
      </c>
      <c r="U247" s="84" t="str">
        <f t="shared" si="34"/>
        <v/>
      </c>
      <c r="V247" s="85"/>
      <c r="W247" s="86" t="str">
        <f t="shared" si="37"/>
        <v/>
      </c>
      <c r="X247" s="87"/>
      <c r="Y247" s="88"/>
      <c r="Z247" s="89" t="str">
        <f t="shared" si="38"/>
        <v/>
      </c>
      <c r="AA247" s="90"/>
      <c r="AB247" s="91"/>
      <c r="AC247" s="92" t="str">
        <f t="shared" si="35"/>
        <v/>
      </c>
      <c r="AD247" s="93"/>
      <c r="AE247" s="94"/>
      <c r="AF247" s="95" t="str">
        <f t="shared" si="36"/>
        <v/>
      </c>
      <c r="AG247" s="95"/>
      <c r="AH247" s="96"/>
      <c r="AI247" s="97" t="str">
        <f t="shared" si="39"/>
        <v/>
      </c>
      <c r="AJ247" s="98" t="str">
        <f t="shared" si="39"/>
        <v/>
      </c>
      <c r="AK247" s="99" t="str">
        <f t="shared" si="39"/>
        <v/>
      </c>
    </row>
    <row r="248" spans="1:37" ht="26.25" customHeight="1" x14ac:dyDescent="0.7">
      <c r="A248" s="60" t="str">
        <f>IF(選手申込!B284="","",選手申込!B284)</f>
        <v/>
      </c>
      <c r="B248" s="60" t="str">
        <f>IF(選手申込!C284="","",選手申込!C284)</f>
        <v/>
      </c>
      <c r="C248" s="60" t="str">
        <f>IF(選手申込!D284="","",選手申込!D284)</f>
        <v/>
      </c>
      <c r="D248" s="60" t="str">
        <f>IF(選手申込!E284="","",選手申込!E284)</f>
        <v/>
      </c>
      <c r="E248" s="60" t="str">
        <f>IF(選手申込!F284="","",選手申込!F284)</f>
        <v/>
      </c>
      <c r="F248" s="60" t="str">
        <f>IF(選手申込!G284="","",選手申込!G284)</f>
        <v/>
      </c>
      <c r="G248" s="60" t="str">
        <f>IF(選手申込!H284="","",選手申込!H284)</f>
        <v/>
      </c>
      <c r="H248" s="60" t="str">
        <f>IF(選手申込!L284="","",選手申込!L284)</f>
        <v/>
      </c>
      <c r="I248" s="60" t="str">
        <f>IF(H248="","",選手申込!$A$26)</f>
        <v/>
      </c>
      <c r="J248" s="60" t="str">
        <f>IF(I248="","",選手申込!$G$26)</f>
        <v/>
      </c>
      <c r="K248" s="60" t="str">
        <f>IF(J248="","",選手申込!$I$26)</f>
        <v/>
      </c>
      <c r="L248" s="60" t="str">
        <f>IF(選手申込!I284="","",選手申込!I284)</f>
        <v/>
      </c>
      <c r="M248" s="60" t="str">
        <f>IF(選手申込!J284="","",選手申込!J284)</f>
        <v/>
      </c>
      <c r="N248" s="60" t="str">
        <f>IF(選手申込!K284="","",選手申込!K284)</f>
        <v/>
      </c>
      <c r="O248" s="60">
        <f t="shared" si="32"/>
        <v>0</v>
      </c>
      <c r="P248" s="61" t="str">
        <f t="shared" si="33"/>
        <v/>
      </c>
      <c r="S248" s="82" t="str">
        <f t="shared" si="40"/>
        <v/>
      </c>
      <c r="T248" s="83" t="str">
        <f t="shared" si="40"/>
        <v/>
      </c>
      <c r="U248" s="84" t="str">
        <f t="shared" si="34"/>
        <v/>
      </c>
      <c r="V248" s="85"/>
      <c r="W248" s="86" t="str">
        <f t="shared" si="37"/>
        <v/>
      </c>
      <c r="X248" s="87"/>
      <c r="Y248" s="88"/>
      <c r="Z248" s="89" t="str">
        <f t="shared" si="38"/>
        <v/>
      </c>
      <c r="AA248" s="90"/>
      <c r="AB248" s="91"/>
      <c r="AC248" s="92" t="str">
        <f t="shared" si="35"/>
        <v/>
      </c>
      <c r="AD248" s="93"/>
      <c r="AE248" s="94"/>
      <c r="AF248" s="95" t="str">
        <f t="shared" si="36"/>
        <v/>
      </c>
      <c r="AG248" s="95"/>
      <c r="AH248" s="96"/>
      <c r="AI248" s="97" t="str">
        <f t="shared" si="39"/>
        <v/>
      </c>
      <c r="AJ248" s="98" t="str">
        <f t="shared" si="39"/>
        <v/>
      </c>
      <c r="AK248" s="99" t="str">
        <f t="shared" si="39"/>
        <v/>
      </c>
    </row>
    <row r="249" spans="1:37" ht="26.25" customHeight="1" x14ac:dyDescent="0.7">
      <c r="A249" s="60" t="str">
        <f>IF(選手申込!B285="","",選手申込!B285)</f>
        <v/>
      </c>
      <c r="B249" s="60" t="str">
        <f>IF(選手申込!C285="","",選手申込!C285)</f>
        <v/>
      </c>
      <c r="C249" s="60" t="str">
        <f>IF(選手申込!D285="","",選手申込!D285)</f>
        <v/>
      </c>
      <c r="D249" s="60" t="str">
        <f>IF(選手申込!E285="","",選手申込!E285)</f>
        <v/>
      </c>
      <c r="E249" s="60" t="str">
        <f>IF(選手申込!F285="","",選手申込!F285)</f>
        <v/>
      </c>
      <c r="F249" s="60" t="str">
        <f>IF(選手申込!G285="","",選手申込!G285)</f>
        <v/>
      </c>
      <c r="G249" s="60" t="str">
        <f>IF(選手申込!H285="","",選手申込!H285)</f>
        <v/>
      </c>
      <c r="H249" s="60" t="str">
        <f>IF(選手申込!L285="","",選手申込!L285)</f>
        <v/>
      </c>
      <c r="I249" s="60" t="str">
        <f>IF(H249="","",選手申込!$A$26)</f>
        <v/>
      </c>
      <c r="J249" s="60" t="str">
        <f>IF(I249="","",選手申込!$G$26)</f>
        <v/>
      </c>
      <c r="K249" s="60" t="str">
        <f>IF(J249="","",選手申込!$I$26)</f>
        <v/>
      </c>
      <c r="L249" s="60" t="str">
        <f>IF(選手申込!I285="","",選手申込!I285)</f>
        <v/>
      </c>
      <c r="M249" s="60" t="str">
        <f>IF(選手申込!J285="","",選手申込!J285)</f>
        <v/>
      </c>
      <c r="N249" s="60" t="str">
        <f>IF(選手申込!K285="","",選手申込!K285)</f>
        <v/>
      </c>
      <c r="O249" s="60">
        <f t="shared" si="32"/>
        <v>0</v>
      </c>
      <c r="P249" s="61" t="str">
        <f t="shared" si="33"/>
        <v/>
      </c>
      <c r="S249" s="82" t="str">
        <f t="shared" si="40"/>
        <v/>
      </c>
      <c r="T249" s="83" t="str">
        <f t="shared" si="40"/>
        <v/>
      </c>
      <c r="U249" s="84" t="str">
        <f t="shared" si="34"/>
        <v/>
      </c>
      <c r="V249" s="85"/>
      <c r="W249" s="86" t="str">
        <f t="shared" si="37"/>
        <v/>
      </c>
      <c r="X249" s="87"/>
      <c r="Y249" s="88"/>
      <c r="Z249" s="89" t="str">
        <f t="shared" si="38"/>
        <v/>
      </c>
      <c r="AA249" s="90"/>
      <c r="AB249" s="91"/>
      <c r="AC249" s="92" t="str">
        <f t="shared" si="35"/>
        <v/>
      </c>
      <c r="AD249" s="93"/>
      <c r="AE249" s="94"/>
      <c r="AF249" s="95" t="str">
        <f t="shared" si="36"/>
        <v/>
      </c>
      <c r="AG249" s="95"/>
      <c r="AH249" s="96"/>
      <c r="AI249" s="97" t="str">
        <f t="shared" si="39"/>
        <v/>
      </c>
      <c r="AJ249" s="98" t="str">
        <f t="shared" si="39"/>
        <v/>
      </c>
      <c r="AK249" s="99" t="str">
        <f t="shared" si="39"/>
        <v/>
      </c>
    </row>
    <row r="250" spans="1:37" ht="26.25" customHeight="1" x14ac:dyDescent="0.7">
      <c r="A250" s="60" t="str">
        <f>IF(選手申込!B286="","",選手申込!B286)</f>
        <v/>
      </c>
      <c r="B250" s="60" t="str">
        <f>IF(選手申込!C286="","",選手申込!C286)</f>
        <v/>
      </c>
      <c r="C250" s="60" t="str">
        <f>IF(選手申込!D286="","",選手申込!D286)</f>
        <v/>
      </c>
      <c r="D250" s="60" t="str">
        <f>IF(選手申込!E286="","",選手申込!E286)</f>
        <v/>
      </c>
      <c r="E250" s="60" t="str">
        <f>IF(選手申込!F286="","",選手申込!F286)</f>
        <v/>
      </c>
      <c r="F250" s="60" t="str">
        <f>IF(選手申込!G286="","",選手申込!G286)</f>
        <v/>
      </c>
      <c r="G250" s="60" t="str">
        <f>IF(選手申込!H286="","",選手申込!H286)</f>
        <v/>
      </c>
      <c r="H250" s="60" t="str">
        <f>IF(選手申込!L286="","",選手申込!L286)</f>
        <v/>
      </c>
      <c r="I250" s="60" t="str">
        <f>IF(H250="","",選手申込!$A$26)</f>
        <v/>
      </c>
      <c r="J250" s="60" t="str">
        <f>IF(I250="","",選手申込!$G$26)</f>
        <v/>
      </c>
      <c r="K250" s="60" t="str">
        <f>IF(J250="","",選手申込!$I$26)</f>
        <v/>
      </c>
      <c r="L250" s="60" t="str">
        <f>IF(選手申込!I286="","",選手申込!I286)</f>
        <v/>
      </c>
      <c r="M250" s="60" t="str">
        <f>IF(選手申込!J286="","",選手申込!J286)</f>
        <v/>
      </c>
      <c r="N250" s="60" t="str">
        <f>IF(選手申込!K286="","",選手申込!K286)</f>
        <v/>
      </c>
      <c r="O250" s="60">
        <f t="shared" si="32"/>
        <v>0</v>
      </c>
      <c r="P250" s="61" t="str">
        <f t="shared" si="33"/>
        <v/>
      </c>
      <c r="S250" s="82" t="str">
        <f t="shared" si="40"/>
        <v/>
      </c>
      <c r="T250" s="83" t="str">
        <f t="shared" si="40"/>
        <v/>
      </c>
      <c r="U250" s="84" t="str">
        <f t="shared" si="34"/>
        <v/>
      </c>
      <c r="V250" s="85"/>
      <c r="W250" s="86" t="str">
        <f t="shared" si="37"/>
        <v/>
      </c>
      <c r="X250" s="87"/>
      <c r="Y250" s="88"/>
      <c r="Z250" s="89" t="str">
        <f t="shared" si="38"/>
        <v/>
      </c>
      <c r="AA250" s="90"/>
      <c r="AB250" s="91"/>
      <c r="AC250" s="92" t="str">
        <f t="shared" si="35"/>
        <v/>
      </c>
      <c r="AD250" s="93"/>
      <c r="AE250" s="94"/>
      <c r="AF250" s="95" t="str">
        <f t="shared" si="36"/>
        <v/>
      </c>
      <c r="AG250" s="95"/>
      <c r="AH250" s="96"/>
      <c r="AI250" s="97" t="str">
        <f t="shared" si="39"/>
        <v/>
      </c>
      <c r="AJ250" s="98" t="str">
        <f t="shared" si="39"/>
        <v/>
      </c>
      <c r="AK250" s="99" t="str">
        <f t="shared" si="39"/>
        <v/>
      </c>
    </row>
    <row r="251" spans="1:37" ht="26.25" customHeight="1" x14ac:dyDescent="0.7">
      <c r="A251" s="60" t="str">
        <f>IF(選手申込!B287="","",選手申込!B287)</f>
        <v/>
      </c>
      <c r="B251" s="60" t="str">
        <f>IF(選手申込!C287="","",選手申込!C287)</f>
        <v/>
      </c>
      <c r="C251" s="60" t="str">
        <f>IF(選手申込!D287="","",選手申込!D287)</f>
        <v/>
      </c>
      <c r="D251" s="60" t="str">
        <f>IF(選手申込!E287="","",選手申込!E287)</f>
        <v/>
      </c>
      <c r="E251" s="60" t="str">
        <f>IF(選手申込!F287="","",選手申込!F287)</f>
        <v/>
      </c>
      <c r="F251" s="60" t="str">
        <f>IF(選手申込!G287="","",選手申込!G287)</f>
        <v/>
      </c>
      <c r="G251" s="60" t="str">
        <f>IF(選手申込!H287="","",選手申込!H287)</f>
        <v/>
      </c>
      <c r="H251" s="60" t="str">
        <f>IF(選手申込!L287="","",選手申込!L287)</f>
        <v/>
      </c>
      <c r="I251" s="60" t="str">
        <f>IF(H251="","",選手申込!$A$26)</f>
        <v/>
      </c>
      <c r="J251" s="60" t="str">
        <f>IF(I251="","",選手申込!$G$26)</f>
        <v/>
      </c>
      <c r="K251" s="60" t="str">
        <f>IF(J251="","",選手申込!$I$26)</f>
        <v/>
      </c>
      <c r="L251" s="60" t="str">
        <f>IF(選手申込!I287="","",選手申込!I287)</f>
        <v/>
      </c>
      <c r="M251" s="60" t="str">
        <f>IF(選手申込!J287="","",選手申込!J287)</f>
        <v/>
      </c>
      <c r="N251" s="60" t="str">
        <f>IF(選手申込!K287="","",選手申込!K287)</f>
        <v/>
      </c>
      <c r="O251" s="60">
        <f t="shared" si="32"/>
        <v>0</v>
      </c>
      <c r="P251" s="61" t="str">
        <f t="shared" si="33"/>
        <v/>
      </c>
      <c r="S251" s="82" t="str">
        <f t="shared" si="40"/>
        <v/>
      </c>
      <c r="T251" s="83" t="str">
        <f t="shared" si="40"/>
        <v/>
      </c>
      <c r="U251" s="84" t="str">
        <f t="shared" si="34"/>
        <v/>
      </c>
      <c r="V251" s="85"/>
      <c r="W251" s="86" t="str">
        <f t="shared" si="37"/>
        <v/>
      </c>
      <c r="X251" s="87"/>
      <c r="Y251" s="88"/>
      <c r="Z251" s="89" t="str">
        <f t="shared" si="38"/>
        <v/>
      </c>
      <c r="AA251" s="90"/>
      <c r="AB251" s="91"/>
      <c r="AC251" s="92" t="str">
        <f t="shared" si="35"/>
        <v/>
      </c>
      <c r="AD251" s="93"/>
      <c r="AE251" s="94"/>
      <c r="AF251" s="95" t="str">
        <f t="shared" si="36"/>
        <v/>
      </c>
      <c r="AG251" s="95"/>
      <c r="AH251" s="96"/>
      <c r="AI251" s="97" t="str">
        <f t="shared" si="39"/>
        <v/>
      </c>
      <c r="AJ251" s="98" t="str">
        <f t="shared" si="39"/>
        <v/>
      </c>
      <c r="AK251" s="99" t="str">
        <f t="shared" si="39"/>
        <v/>
      </c>
    </row>
    <row r="252" spans="1:37" ht="26.25" customHeight="1" x14ac:dyDescent="0.7">
      <c r="A252" s="60" t="str">
        <f>IF(選手申込!B288="","",選手申込!B288)</f>
        <v/>
      </c>
      <c r="B252" s="60" t="str">
        <f>IF(選手申込!C288="","",選手申込!C288)</f>
        <v/>
      </c>
      <c r="C252" s="60" t="str">
        <f>IF(選手申込!D288="","",選手申込!D288)</f>
        <v/>
      </c>
      <c r="D252" s="60" t="str">
        <f>IF(選手申込!E288="","",選手申込!E288)</f>
        <v/>
      </c>
      <c r="E252" s="60" t="str">
        <f>IF(選手申込!F288="","",選手申込!F288)</f>
        <v/>
      </c>
      <c r="F252" s="60" t="str">
        <f>IF(選手申込!G288="","",選手申込!G288)</f>
        <v/>
      </c>
      <c r="G252" s="60" t="str">
        <f>IF(選手申込!H288="","",選手申込!H288)</f>
        <v/>
      </c>
      <c r="H252" s="60" t="str">
        <f>IF(選手申込!L288="","",選手申込!L288)</f>
        <v/>
      </c>
      <c r="I252" s="60" t="str">
        <f>IF(H252="","",選手申込!$A$26)</f>
        <v/>
      </c>
      <c r="J252" s="60" t="str">
        <f>IF(I252="","",選手申込!$G$26)</f>
        <v/>
      </c>
      <c r="K252" s="60" t="str">
        <f>IF(J252="","",選手申込!$I$26)</f>
        <v/>
      </c>
      <c r="L252" s="60" t="str">
        <f>IF(選手申込!I288="","",選手申込!I288)</f>
        <v/>
      </c>
      <c r="M252" s="60" t="str">
        <f>IF(選手申込!J288="","",選手申込!J288)</f>
        <v/>
      </c>
      <c r="N252" s="60" t="str">
        <f>IF(選手申込!K288="","",選手申込!K288)</f>
        <v/>
      </c>
      <c r="O252" s="60">
        <f t="shared" si="32"/>
        <v>0</v>
      </c>
      <c r="P252" s="61" t="str">
        <f t="shared" si="33"/>
        <v/>
      </c>
      <c r="S252" s="82" t="str">
        <f t="shared" si="40"/>
        <v/>
      </c>
      <c r="T252" s="83" t="str">
        <f t="shared" si="40"/>
        <v/>
      </c>
      <c r="U252" s="84" t="str">
        <f t="shared" si="34"/>
        <v/>
      </c>
      <c r="V252" s="85"/>
      <c r="W252" s="86" t="str">
        <f t="shared" si="37"/>
        <v/>
      </c>
      <c r="X252" s="87"/>
      <c r="Y252" s="88"/>
      <c r="Z252" s="89" t="str">
        <f t="shared" si="38"/>
        <v/>
      </c>
      <c r="AA252" s="90"/>
      <c r="AB252" s="91"/>
      <c r="AC252" s="92" t="str">
        <f t="shared" si="35"/>
        <v/>
      </c>
      <c r="AD252" s="93"/>
      <c r="AE252" s="94"/>
      <c r="AF252" s="95" t="str">
        <f t="shared" si="36"/>
        <v/>
      </c>
      <c r="AG252" s="95"/>
      <c r="AH252" s="96"/>
      <c r="AI252" s="97" t="str">
        <f t="shared" si="39"/>
        <v/>
      </c>
      <c r="AJ252" s="98" t="str">
        <f t="shared" si="39"/>
        <v/>
      </c>
      <c r="AK252" s="99" t="str">
        <f t="shared" si="39"/>
        <v/>
      </c>
    </row>
    <row r="253" spans="1:37" ht="26.25" customHeight="1" x14ac:dyDescent="0.7">
      <c r="A253" s="60" t="str">
        <f>IF(選手申込!B289="","",選手申込!B289)</f>
        <v/>
      </c>
      <c r="B253" s="60" t="str">
        <f>IF(選手申込!C289="","",選手申込!C289)</f>
        <v/>
      </c>
      <c r="C253" s="60" t="str">
        <f>IF(選手申込!D289="","",選手申込!D289)</f>
        <v/>
      </c>
      <c r="D253" s="60" t="str">
        <f>IF(選手申込!E289="","",選手申込!E289)</f>
        <v/>
      </c>
      <c r="E253" s="60" t="str">
        <f>IF(選手申込!F289="","",選手申込!F289)</f>
        <v/>
      </c>
      <c r="F253" s="60" t="str">
        <f>IF(選手申込!G289="","",選手申込!G289)</f>
        <v/>
      </c>
      <c r="G253" s="60" t="str">
        <f>IF(選手申込!H289="","",選手申込!H289)</f>
        <v/>
      </c>
      <c r="H253" s="60" t="str">
        <f>IF(選手申込!L289="","",選手申込!L289)</f>
        <v/>
      </c>
      <c r="I253" s="60" t="str">
        <f>IF(H253="","",選手申込!$A$26)</f>
        <v/>
      </c>
      <c r="J253" s="60" t="str">
        <f>IF(I253="","",選手申込!$G$26)</f>
        <v/>
      </c>
      <c r="K253" s="60" t="str">
        <f>IF(J253="","",選手申込!$I$26)</f>
        <v/>
      </c>
      <c r="L253" s="60" t="str">
        <f>IF(選手申込!I289="","",選手申込!I289)</f>
        <v/>
      </c>
      <c r="M253" s="60" t="str">
        <f>IF(選手申込!J289="","",選手申込!J289)</f>
        <v/>
      </c>
      <c r="N253" s="60" t="str">
        <f>IF(選手申込!K289="","",選手申込!K289)</f>
        <v/>
      </c>
      <c r="O253" s="60">
        <f t="shared" si="32"/>
        <v>0</v>
      </c>
      <c r="P253" s="61" t="str">
        <f t="shared" si="33"/>
        <v/>
      </c>
      <c r="S253" s="82" t="str">
        <f t="shared" si="40"/>
        <v/>
      </c>
      <c r="T253" s="83" t="str">
        <f t="shared" si="40"/>
        <v/>
      </c>
      <c r="U253" s="84" t="str">
        <f t="shared" si="34"/>
        <v/>
      </c>
      <c r="V253" s="85"/>
      <c r="W253" s="86" t="str">
        <f t="shared" si="37"/>
        <v/>
      </c>
      <c r="X253" s="87"/>
      <c r="Y253" s="88"/>
      <c r="Z253" s="89" t="str">
        <f t="shared" si="38"/>
        <v/>
      </c>
      <c r="AA253" s="90"/>
      <c r="AB253" s="91"/>
      <c r="AC253" s="92" t="str">
        <f t="shared" si="35"/>
        <v/>
      </c>
      <c r="AD253" s="93"/>
      <c r="AE253" s="94"/>
      <c r="AF253" s="95" t="str">
        <f t="shared" si="36"/>
        <v/>
      </c>
      <c r="AG253" s="95"/>
      <c r="AH253" s="96"/>
      <c r="AI253" s="97" t="str">
        <f t="shared" si="39"/>
        <v/>
      </c>
      <c r="AJ253" s="98" t="str">
        <f t="shared" si="39"/>
        <v/>
      </c>
      <c r="AK253" s="99" t="str">
        <f t="shared" si="39"/>
        <v/>
      </c>
    </row>
    <row r="254" spans="1:37" ht="26.25" customHeight="1" x14ac:dyDescent="0.7">
      <c r="A254" s="60" t="str">
        <f>IF(選手申込!B290="","",選手申込!B290)</f>
        <v/>
      </c>
      <c r="B254" s="60" t="str">
        <f>IF(選手申込!C290="","",選手申込!C290)</f>
        <v/>
      </c>
      <c r="C254" s="60" t="str">
        <f>IF(選手申込!D290="","",選手申込!D290)</f>
        <v/>
      </c>
      <c r="D254" s="60" t="str">
        <f>IF(選手申込!E290="","",選手申込!E290)</f>
        <v/>
      </c>
      <c r="E254" s="60" t="str">
        <f>IF(選手申込!F290="","",選手申込!F290)</f>
        <v/>
      </c>
      <c r="F254" s="60" t="str">
        <f>IF(選手申込!G290="","",選手申込!G290)</f>
        <v/>
      </c>
      <c r="G254" s="60" t="str">
        <f>IF(選手申込!H290="","",選手申込!H290)</f>
        <v/>
      </c>
      <c r="H254" s="60" t="str">
        <f>IF(選手申込!L290="","",選手申込!L290)</f>
        <v/>
      </c>
      <c r="I254" s="60" t="str">
        <f>IF(H254="","",選手申込!$A$26)</f>
        <v/>
      </c>
      <c r="J254" s="60" t="str">
        <f>IF(I254="","",選手申込!$G$26)</f>
        <v/>
      </c>
      <c r="K254" s="60" t="str">
        <f>IF(J254="","",選手申込!$I$26)</f>
        <v/>
      </c>
      <c r="L254" s="60" t="str">
        <f>IF(選手申込!I290="","",選手申込!I290)</f>
        <v/>
      </c>
      <c r="M254" s="60" t="str">
        <f>IF(選手申込!J290="","",選手申込!J290)</f>
        <v/>
      </c>
      <c r="N254" s="60" t="str">
        <f>IF(選手申込!K290="","",選手申込!K290)</f>
        <v/>
      </c>
      <c r="O254" s="60">
        <f t="shared" si="32"/>
        <v>0</v>
      </c>
      <c r="P254" s="61" t="str">
        <f t="shared" si="33"/>
        <v/>
      </c>
      <c r="S254" s="82" t="str">
        <f t="shared" si="40"/>
        <v/>
      </c>
      <c r="T254" s="83" t="str">
        <f t="shared" si="40"/>
        <v/>
      </c>
      <c r="U254" s="84" t="str">
        <f t="shared" si="34"/>
        <v/>
      </c>
      <c r="V254" s="85"/>
      <c r="W254" s="86" t="str">
        <f t="shared" si="37"/>
        <v/>
      </c>
      <c r="X254" s="87"/>
      <c r="Y254" s="88"/>
      <c r="Z254" s="89" t="str">
        <f t="shared" si="38"/>
        <v/>
      </c>
      <c r="AA254" s="90"/>
      <c r="AB254" s="91"/>
      <c r="AC254" s="92" t="str">
        <f t="shared" si="35"/>
        <v/>
      </c>
      <c r="AD254" s="93"/>
      <c r="AE254" s="94"/>
      <c r="AF254" s="95" t="str">
        <f t="shared" si="36"/>
        <v/>
      </c>
      <c r="AG254" s="95"/>
      <c r="AH254" s="96"/>
      <c r="AI254" s="97" t="str">
        <f t="shared" si="39"/>
        <v/>
      </c>
      <c r="AJ254" s="98" t="str">
        <f t="shared" si="39"/>
        <v/>
      </c>
      <c r="AK254" s="99" t="str">
        <f t="shared" si="39"/>
        <v/>
      </c>
    </row>
    <row r="255" spans="1:37" ht="26.25" customHeight="1" x14ac:dyDescent="0.7">
      <c r="A255" s="60" t="str">
        <f>IF(選手申込!B291="","",選手申込!B291)</f>
        <v/>
      </c>
      <c r="B255" s="60" t="str">
        <f>IF(選手申込!C291="","",選手申込!C291)</f>
        <v/>
      </c>
      <c r="C255" s="60" t="str">
        <f>IF(選手申込!D291="","",選手申込!D291)</f>
        <v/>
      </c>
      <c r="D255" s="60" t="str">
        <f>IF(選手申込!E291="","",選手申込!E291)</f>
        <v/>
      </c>
      <c r="E255" s="60" t="str">
        <f>IF(選手申込!F291="","",選手申込!F291)</f>
        <v/>
      </c>
      <c r="F255" s="60" t="str">
        <f>IF(選手申込!G291="","",選手申込!G291)</f>
        <v/>
      </c>
      <c r="G255" s="60" t="str">
        <f>IF(選手申込!H291="","",選手申込!H291)</f>
        <v/>
      </c>
      <c r="H255" s="60" t="str">
        <f>IF(選手申込!L291="","",選手申込!L291)</f>
        <v/>
      </c>
      <c r="I255" s="60" t="str">
        <f>IF(H255="","",選手申込!$A$26)</f>
        <v/>
      </c>
      <c r="J255" s="60" t="str">
        <f>IF(I255="","",選手申込!$G$26)</f>
        <v/>
      </c>
      <c r="K255" s="60" t="str">
        <f>IF(J255="","",選手申込!$I$26)</f>
        <v/>
      </c>
      <c r="L255" s="60" t="str">
        <f>IF(選手申込!I291="","",選手申込!I291)</f>
        <v/>
      </c>
      <c r="M255" s="60" t="str">
        <f>IF(選手申込!J291="","",選手申込!J291)</f>
        <v/>
      </c>
      <c r="N255" s="60" t="str">
        <f>IF(選手申込!K291="","",選手申込!K291)</f>
        <v/>
      </c>
      <c r="O255" s="60">
        <f t="shared" si="32"/>
        <v>0</v>
      </c>
      <c r="P255" s="61" t="str">
        <f t="shared" si="33"/>
        <v/>
      </c>
      <c r="S255" s="82" t="str">
        <f t="shared" si="40"/>
        <v/>
      </c>
      <c r="T255" s="83" t="str">
        <f t="shared" si="40"/>
        <v/>
      </c>
      <c r="U255" s="84" t="str">
        <f t="shared" si="34"/>
        <v/>
      </c>
      <c r="V255" s="85"/>
      <c r="W255" s="86" t="str">
        <f t="shared" si="37"/>
        <v/>
      </c>
      <c r="X255" s="87"/>
      <c r="Y255" s="88"/>
      <c r="Z255" s="89" t="str">
        <f t="shared" si="38"/>
        <v/>
      </c>
      <c r="AA255" s="90"/>
      <c r="AB255" s="91"/>
      <c r="AC255" s="92" t="str">
        <f t="shared" si="35"/>
        <v/>
      </c>
      <c r="AD255" s="93"/>
      <c r="AE255" s="94"/>
      <c r="AF255" s="95" t="str">
        <f t="shared" si="36"/>
        <v/>
      </c>
      <c r="AG255" s="95"/>
      <c r="AH255" s="96"/>
      <c r="AI255" s="97" t="str">
        <f t="shared" si="39"/>
        <v/>
      </c>
      <c r="AJ255" s="98" t="str">
        <f t="shared" si="39"/>
        <v/>
      </c>
      <c r="AK255" s="99" t="str">
        <f t="shared" si="39"/>
        <v/>
      </c>
    </row>
    <row r="256" spans="1:37" ht="26.25" customHeight="1" x14ac:dyDescent="0.7">
      <c r="A256" s="60" t="str">
        <f>IF(選手申込!B292="","",選手申込!B292)</f>
        <v/>
      </c>
      <c r="B256" s="60" t="str">
        <f>IF(選手申込!C292="","",選手申込!C292)</f>
        <v/>
      </c>
      <c r="C256" s="60" t="str">
        <f>IF(選手申込!D292="","",選手申込!D292)</f>
        <v/>
      </c>
      <c r="D256" s="60" t="str">
        <f>IF(選手申込!E292="","",選手申込!E292)</f>
        <v/>
      </c>
      <c r="E256" s="60" t="str">
        <f>IF(選手申込!F292="","",選手申込!F292)</f>
        <v/>
      </c>
      <c r="F256" s="60" t="str">
        <f>IF(選手申込!G292="","",選手申込!G292)</f>
        <v/>
      </c>
      <c r="G256" s="60" t="str">
        <f>IF(選手申込!H292="","",選手申込!H292)</f>
        <v/>
      </c>
      <c r="H256" s="60" t="str">
        <f>IF(選手申込!L292="","",選手申込!L292)</f>
        <v/>
      </c>
      <c r="I256" s="60" t="str">
        <f>IF(H256="","",選手申込!$A$26)</f>
        <v/>
      </c>
      <c r="J256" s="60" t="str">
        <f>IF(I256="","",選手申込!$G$26)</f>
        <v/>
      </c>
      <c r="K256" s="60" t="str">
        <f>IF(J256="","",選手申込!$I$26)</f>
        <v/>
      </c>
      <c r="L256" s="60" t="str">
        <f>IF(選手申込!I292="","",選手申込!I292)</f>
        <v/>
      </c>
      <c r="M256" s="60" t="str">
        <f>IF(選手申込!J292="","",選手申込!J292)</f>
        <v/>
      </c>
      <c r="N256" s="60" t="str">
        <f>IF(選手申込!K292="","",選手申込!K292)</f>
        <v/>
      </c>
      <c r="O256" s="60">
        <f t="shared" si="32"/>
        <v>0</v>
      </c>
      <c r="P256" s="61" t="str">
        <f t="shared" si="33"/>
        <v/>
      </c>
      <c r="S256" s="82" t="str">
        <f t="shared" si="40"/>
        <v/>
      </c>
      <c r="T256" s="83" t="str">
        <f t="shared" si="40"/>
        <v/>
      </c>
      <c r="U256" s="84" t="str">
        <f t="shared" si="34"/>
        <v/>
      </c>
      <c r="V256" s="85"/>
      <c r="W256" s="86" t="str">
        <f t="shared" si="37"/>
        <v/>
      </c>
      <c r="X256" s="87"/>
      <c r="Y256" s="88"/>
      <c r="Z256" s="89" t="str">
        <f t="shared" si="38"/>
        <v/>
      </c>
      <c r="AA256" s="90"/>
      <c r="AB256" s="91"/>
      <c r="AC256" s="92" t="str">
        <f t="shared" si="35"/>
        <v/>
      </c>
      <c r="AD256" s="93"/>
      <c r="AE256" s="94"/>
      <c r="AF256" s="95" t="str">
        <f t="shared" si="36"/>
        <v/>
      </c>
      <c r="AG256" s="95"/>
      <c r="AH256" s="96"/>
      <c r="AI256" s="97" t="str">
        <f t="shared" si="39"/>
        <v/>
      </c>
      <c r="AJ256" s="98" t="str">
        <f t="shared" si="39"/>
        <v/>
      </c>
      <c r="AK256" s="99" t="str">
        <f t="shared" si="39"/>
        <v/>
      </c>
    </row>
    <row r="257" spans="1:37" ht="26.25" customHeight="1" x14ac:dyDescent="0.7">
      <c r="A257" s="60" t="str">
        <f>IF(選手申込!B293="","",選手申込!B293)</f>
        <v/>
      </c>
      <c r="B257" s="60" t="str">
        <f>IF(選手申込!C293="","",選手申込!C293)</f>
        <v/>
      </c>
      <c r="C257" s="60" t="str">
        <f>IF(選手申込!D293="","",選手申込!D293)</f>
        <v/>
      </c>
      <c r="D257" s="60" t="str">
        <f>IF(選手申込!E293="","",選手申込!E293)</f>
        <v/>
      </c>
      <c r="E257" s="60" t="str">
        <f>IF(選手申込!F293="","",選手申込!F293)</f>
        <v/>
      </c>
      <c r="F257" s="60" t="str">
        <f>IF(選手申込!G293="","",選手申込!G293)</f>
        <v/>
      </c>
      <c r="G257" s="60" t="str">
        <f>IF(選手申込!H293="","",選手申込!H293)</f>
        <v/>
      </c>
      <c r="H257" s="60" t="str">
        <f>IF(選手申込!L293="","",選手申込!L293)</f>
        <v/>
      </c>
      <c r="I257" s="60" t="str">
        <f>IF(H257="","",選手申込!$A$26)</f>
        <v/>
      </c>
      <c r="J257" s="60" t="str">
        <f>IF(I257="","",選手申込!$G$26)</f>
        <v/>
      </c>
      <c r="K257" s="60" t="str">
        <f>IF(J257="","",選手申込!$I$26)</f>
        <v/>
      </c>
      <c r="L257" s="60" t="str">
        <f>IF(選手申込!I293="","",選手申込!I293)</f>
        <v/>
      </c>
      <c r="M257" s="60" t="str">
        <f>IF(選手申込!J293="","",選手申込!J293)</f>
        <v/>
      </c>
      <c r="N257" s="60" t="str">
        <f>IF(選手申込!K293="","",選手申込!K293)</f>
        <v/>
      </c>
      <c r="O257" s="60">
        <f t="shared" si="32"/>
        <v>0</v>
      </c>
      <c r="P257" s="61" t="str">
        <f t="shared" si="33"/>
        <v/>
      </c>
      <c r="S257" s="82" t="str">
        <f t="shared" si="40"/>
        <v/>
      </c>
      <c r="T257" s="83" t="str">
        <f t="shared" si="40"/>
        <v/>
      </c>
      <c r="U257" s="84" t="str">
        <f t="shared" si="34"/>
        <v/>
      </c>
      <c r="V257" s="85"/>
      <c r="W257" s="86" t="str">
        <f t="shared" si="37"/>
        <v/>
      </c>
      <c r="X257" s="87"/>
      <c r="Y257" s="88"/>
      <c r="Z257" s="89" t="str">
        <f t="shared" si="38"/>
        <v/>
      </c>
      <c r="AA257" s="90"/>
      <c r="AB257" s="91"/>
      <c r="AC257" s="92" t="str">
        <f t="shared" si="35"/>
        <v/>
      </c>
      <c r="AD257" s="93"/>
      <c r="AE257" s="94"/>
      <c r="AF257" s="95" t="str">
        <f t="shared" si="36"/>
        <v/>
      </c>
      <c r="AG257" s="95"/>
      <c r="AH257" s="96"/>
      <c r="AI257" s="97" t="str">
        <f t="shared" si="39"/>
        <v/>
      </c>
      <c r="AJ257" s="98" t="str">
        <f t="shared" si="39"/>
        <v/>
      </c>
      <c r="AK257" s="99" t="str">
        <f t="shared" si="39"/>
        <v/>
      </c>
    </row>
    <row r="258" spans="1:37" ht="26.25" customHeight="1" x14ac:dyDescent="0.7">
      <c r="A258" s="60" t="str">
        <f>IF(選手申込!B294="","",選手申込!B294)</f>
        <v/>
      </c>
      <c r="B258" s="60" t="str">
        <f>IF(選手申込!C294="","",選手申込!C294)</f>
        <v/>
      </c>
      <c r="C258" s="60" t="str">
        <f>IF(選手申込!D294="","",選手申込!D294)</f>
        <v/>
      </c>
      <c r="D258" s="60" t="str">
        <f>IF(選手申込!E294="","",選手申込!E294)</f>
        <v/>
      </c>
      <c r="E258" s="60" t="str">
        <f>IF(選手申込!F294="","",選手申込!F294)</f>
        <v/>
      </c>
      <c r="F258" s="60" t="str">
        <f>IF(選手申込!G294="","",選手申込!G294)</f>
        <v/>
      </c>
      <c r="G258" s="60" t="str">
        <f>IF(選手申込!H294="","",選手申込!H294)</f>
        <v/>
      </c>
      <c r="H258" s="60" t="str">
        <f>IF(選手申込!L294="","",選手申込!L294)</f>
        <v/>
      </c>
      <c r="I258" s="60" t="str">
        <f>IF(H258="","",選手申込!$A$26)</f>
        <v/>
      </c>
      <c r="J258" s="60" t="str">
        <f>IF(I258="","",選手申込!$G$26)</f>
        <v/>
      </c>
      <c r="K258" s="60" t="str">
        <f>IF(J258="","",選手申込!$I$26)</f>
        <v/>
      </c>
      <c r="L258" s="60" t="str">
        <f>IF(選手申込!I294="","",選手申込!I294)</f>
        <v/>
      </c>
      <c r="M258" s="60" t="str">
        <f>IF(選手申込!J294="","",選手申込!J294)</f>
        <v/>
      </c>
      <c r="N258" s="60" t="str">
        <f>IF(選手申込!K294="","",選手申込!K294)</f>
        <v/>
      </c>
      <c r="O258" s="60">
        <f t="shared" si="32"/>
        <v>0</v>
      </c>
      <c r="P258" s="61" t="str">
        <f t="shared" si="33"/>
        <v/>
      </c>
      <c r="S258" s="82" t="str">
        <f t="shared" si="40"/>
        <v/>
      </c>
      <c r="T258" s="83" t="str">
        <f t="shared" si="40"/>
        <v/>
      </c>
      <c r="U258" s="84" t="str">
        <f t="shared" si="34"/>
        <v/>
      </c>
      <c r="V258" s="85"/>
      <c r="W258" s="86" t="str">
        <f t="shared" si="37"/>
        <v/>
      </c>
      <c r="X258" s="87"/>
      <c r="Y258" s="88"/>
      <c r="Z258" s="89" t="str">
        <f t="shared" si="38"/>
        <v/>
      </c>
      <c r="AA258" s="90"/>
      <c r="AB258" s="91"/>
      <c r="AC258" s="92" t="str">
        <f t="shared" si="35"/>
        <v/>
      </c>
      <c r="AD258" s="93"/>
      <c r="AE258" s="94"/>
      <c r="AF258" s="95" t="str">
        <f t="shared" si="36"/>
        <v/>
      </c>
      <c r="AG258" s="95"/>
      <c r="AH258" s="96"/>
      <c r="AI258" s="97" t="str">
        <f t="shared" si="39"/>
        <v/>
      </c>
      <c r="AJ258" s="98" t="str">
        <f t="shared" si="39"/>
        <v/>
      </c>
      <c r="AK258" s="99" t="str">
        <f t="shared" si="39"/>
        <v/>
      </c>
    </row>
    <row r="259" spans="1:37" ht="26.25" customHeight="1" x14ac:dyDescent="0.7">
      <c r="A259" s="60" t="str">
        <f>IF(選手申込!B295="","",選手申込!B295)</f>
        <v/>
      </c>
      <c r="B259" s="60" t="str">
        <f>IF(選手申込!C295="","",選手申込!C295)</f>
        <v/>
      </c>
      <c r="C259" s="60" t="str">
        <f>IF(選手申込!D295="","",選手申込!D295)</f>
        <v/>
      </c>
      <c r="D259" s="60" t="str">
        <f>IF(選手申込!E295="","",選手申込!E295)</f>
        <v/>
      </c>
      <c r="E259" s="60" t="str">
        <f>IF(選手申込!F295="","",選手申込!F295)</f>
        <v/>
      </c>
      <c r="F259" s="60" t="str">
        <f>IF(選手申込!G295="","",選手申込!G295)</f>
        <v/>
      </c>
      <c r="G259" s="60" t="str">
        <f>IF(選手申込!H295="","",選手申込!H295)</f>
        <v/>
      </c>
      <c r="H259" s="60" t="str">
        <f>IF(選手申込!L295="","",選手申込!L295)</f>
        <v/>
      </c>
      <c r="I259" s="60" t="str">
        <f>IF(H259="","",選手申込!$A$26)</f>
        <v/>
      </c>
      <c r="J259" s="60" t="str">
        <f>IF(I259="","",選手申込!$G$26)</f>
        <v/>
      </c>
      <c r="K259" s="60" t="str">
        <f>IF(J259="","",選手申込!$I$26)</f>
        <v/>
      </c>
      <c r="L259" s="60" t="str">
        <f>IF(選手申込!I295="","",選手申込!I295)</f>
        <v/>
      </c>
      <c r="M259" s="60" t="str">
        <f>IF(選手申込!J295="","",選手申込!J295)</f>
        <v/>
      </c>
      <c r="N259" s="60" t="str">
        <f>IF(選手申込!K295="","",選手申込!K295)</f>
        <v/>
      </c>
      <c r="O259" s="60">
        <f t="shared" ref="O259:O322" si="41">LEN(C259)+LEN(D259)</f>
        <v>0</v>
      </c>
      <c r="P259" s="61" t="str">
        <f t="shared" ref="P259:P322" si="42">IF(O259=1,"　　　　",IF(O259=2,"　　　",IF(O259=3,"　　",IF(O259=4,"　",""))))</f>
        <v/>
      </c>
      <c r="S259" s="82" t="str">
        <f t="shared" si="40"/>
        <v/>
      </c>
      <c r="T259" s="83" t="str">
        <f t="shared" si="40"/>
        <v/>
      </c>
      <c r="U259" s="84" t="str">
        <f t="shared" ref="U259:U322" si="43">C259&amp;P259&amp;D259</f>
        <v/>
      </c>
      <c r="V259" s="85"/>
      <c r="W259" s="86" t="str">
        <f t="shared" si="37"/>
        <v/>
      </c>
      <c r="X259" s="87"/>
      <c r="Y259" s="88"/>
      <c r="Z259" s="89" t="str">
        <f t="shared" si="38"/>
        <v/>
      </c>
      <c r="AA259" s="90"/>
      <c r="AB259" s="91"/>
      <c r="AC259" s="92" t="str">
        <f t="shared" ref="AC259:AC322" si="44">H259</f>
        <v/>
      </c>
      <c r="AD259" s="93"/>
      <c r="AE259" s="94"/>
      <c r="AF259" s="95" t="str">
        <f t="shared" ref="AF259:AF322" si="45">H259</f>
        <v/>
      </c>
      <c r="AG259" s="95"/>
      <c r="AH259" s="96"/>
      <c r="AI259" s="97" t="str">
        <f t="shared" si="39"/>
        <v/>
      </c>
      <c r="AJ259" s="98" t="str">
        <f t="shared" si="39"/>
        <v/>
      </c>
      <c r="AK259" s="99" t="str">
        <f t="shared" si="39"/>
        <v/>
      </c>
    </row>
    <row r="260" spans="1:37" ht="26.25" customHeight="1" x14ac:dyDescent="0.7">
      <c r="A260" s="60" t="str">
        <f>IF(選手申込!B296="","",選手申込!B296)</f>
        <v/>
      </c>
      <c r="B260" s="60" t="str">
        <f>IF(選手申込!C296="","",選手申込!C296)</f>
        <v/>
      </c>
      <c r="C260" s="60" t="str">
        <f>IF(選手申込!D296="","",選手申込!D296)</f>
        <v/>
      </c>
      <c r="D260" s="60" t="str">
        <f>IF(選手申込!E296="","",選手申込!E296)</f>
        <v/>
      </c>
      <c r="E260" s="60" t="str">
        <f>IF(選手申込!F296="","",選手申込!F296)</f>
        <v/>
      </c>
      <c r="F260" s="60" t="str">
        <f>IF(選手申込!G296="","",選手申込!G296)</f>
        <v/>
      </c>
      <c r="G260" s="60" t="str">
        <f>IF(選手申込!H296="","",選手申込!H296)</f>
        <v/>
      </c>
      <c r="H260" s="60" t="str">
        <f>IF(選手申込!L296="","",選手申込!L296)</f>
        <v/>
      </c>
      <c r="I260" s="60" t="str">
        <f>IF(H260="","",選手申込!$A$26)</f>
        <v/>
      </c>
      <c r="J260" s="60" t="str">
        <f>IF(I260="","",選手申込!$G$26)</f>
        <v/>
      </c>
      <c r="K260" s="60" t="str">
        <f>IF(J260="","",選手申込!$I$26)</f>
        <v/>
      </c>
      <c r="L260" s="60" t="str">
        <f>IF(選手申込!I296="","",選手申込!I296)</f>
        <v/>
      </c>
      <c r="M260" s="60" t="str">
        <f>IF(選手申込!J296="","",選手申込!J296)</f>
        <v/>
      </c>
      <c r="N260" s="60" t="str">
        <f>IF(選手申込!K296="","",選手申込!K296)</f>
        <v/>
      </c>
      <c r="O260" s="60">
        <f t="shared" si="41"/>
        <v>0</v>
      </c>
      <c r="P260" s="61" t="str">
        <f t="shared" si="42"/>
        <v/>
      </c>
      <c r="S260" s="82" t="str">
        <f t="shared" si="40"/>
        <v/>
      </c>
      <c r="T260" s="83" t="str">
        <f t="shared" si="40"/>
        <v/>
      </c>
      <c r="U260" s="84" t="str">
        <f t="shared" si="43"/>
        <v/>
      </c>
      <c r="V260" s="85"/>
      <c r="W260" s="86" t="str">
        <f t="shared" ref="W260:W323" si="46">IF(U260="","","（"&amp;G260&amp;"・"&amp;K260&amp;"）")</f>
        <v/>
      </c>
      <c r="X260" s="87"/>
      <c r="Y260" s="88"/>
      <c r="Z260" s="89" t="str">
        <f t="shared" ref="Z260:Z323" si="47">I260</f>
        <v/>
      </c>
      <c r="AA260" s="90"/>
      <c r="AB260" s="91"/>
      <c r="AC260" s="92" t="str">
        <f t="shared" si="44"/>
        <v/>
      </c>
      <c r="AD260" s="93"/>
      <c r="AE260" s="94"/>
      <c r="AF260" s="95" t="str">
        <f t="shared" si="45"/>
        <v/>
      </c>
      <c r="AG260" s="95"/>
      <c r="AH260" s="96"/>
      <c r="AI260" s="97" t="str">
        <f t="shared" si="39"/>
        <v/>
      </c>
      <c r="AJ260" s="98" t="str">
        <f t="shared" si="39"/>
        <v/>
      </c>
      <c r="AK260" s="99" t="str">
        <f t="shared" si="39"/>
        <v/>
      </c>
    </row>
    <row r="261" spans="1:37" ht="26.25" customHeight="1" x14ac:dyDescent="0.7">
      <c r="A261" s="60" t="str">
        <f>IF(選手申込!B297="","",選手申込!B297)</f>
        <v/>
      </c>
      <c r="B261" s="60" t="str">
        <f>IF(選手申込!C297="","",選手申込!C297)</f>
        <v/>
      </c>
      <c r="C261" s="60" t="str">
        <f>IF(選手申込!D297="","",選手申込!D297)</f>
        <v/>
      </c>
      <c r="D261" s="60" t="str">
        <f>IF(選手申込!E297="","",選手申込!E297)</f>
        <v/>
      </c>
      <c r="E261" s="60" t="str">
        <f>IF(選手申込!F297="","",選手申込!F297)</f>
        <v/>
      </c>
      <c r="F261" s="60" t="str">
        <f>IF(選手申込!G297="","",選手申込!G297)</f>
        <v/>
      </c>
      <c r="G261" s="60" t="str">
        <f>IF(選手申込!H297="","",選手申込!H297)</f>
        <v/>
      </c>
      <c r="H261" s="60" t="str">
        <f>IF(選手申込!L297="","",選手申込!L297)</f>
        <v/>
      </c>
      <c r="I261" s="60" t="str">
        <f>IF(H261="","",選手申込!$A$26)</f>
        <v/>
      </c>
      <c r="J261" s="60" t="str">
        <f>IF(I261="","",選手申込!$G$26)</f>
        <v/>
      </c>
      <c r="K261" s="60" t="str">
        <f>IF(J261="","",選手申込!$I$26)</f>
        <v/>
      </c>
      <c r="L261" s="60" t="str">
        <f>IF(選手申込!I297="","",選手申込!I297)</f>
        <v/>
      </c>
      <c r="M261" s="60" t="str">
        <f>IF(選手申込!J297="","",選手申込!J297)</f>
        <v/>
      </c>
      <c r="N261" s="60" t="str">
        <f>IF(選手申込!K297="","",選手申込!K297)</f>
        <v/>
      </c>
      <c r="O261" s="60">
        <f t="shared" si="41"/>
        <v>0</v>
      </c>
      <c r="P261" s="61" t="str">
        <f t="shared" si="42"/>
        <v/>
      </c>
      <c r="S261" s="82" t="str">
        <f t="shared" si="40"/>
        <v/>
      </c>
      <c r="T261" s="83" t="str">
        <f t="shared" si="40"/>
        <v/>
      </c>
      <c r="U261" s="84" t="str">
        <f t="shared" si="43"/>
        <v/>
      </c>
      <c r="V261" s="85"/>
      <c r="W261" s="86" t="str">
        <f t="shared" si="46"/>
        <v/>
      </c>
      <c r="X261" s="87"/>
      <c r="Y261" s="88"/>
      <c r="Z261" s="89" t="str">
        <f t="shared" si="47"/>
        <v/>
      </c>
      <c r="AA261" s="90"/>
      <c r="AB261" s="91"/>
      <c r="AC261" s="92" t="str">
        <f t="shared" si="44"/>
        <v/>
      </c>
      <c r="AD261" s="93"/>
      <c r="AE261" s="94"/>
      <c r="AF261" s="95" t="str">
        <f t="shared" si="45"/>
        <v/>
      </c>
      <c r="AG261" s="95"/>
      <c r="AH261" s="96"/>
      <c r="AI261" s="97" t="str">
        <f t="shared" si="39"/>
        <v/>
      </c>
      <c r="AJ261" s="98" t="str">
        <f t="shared" si="39"/>
        <v/>
      </c>
      <c r="AK261" s="99" t="str">
        <f t="shared" si="39"/>
        <v/>
      </c>
    </row>
    <row r="262" spans="1:37" ht="26.25" customHeight="1" x14ac:dyDescent="0.7">
      <c r="A262" s="60" t="str">
        <f>IF(選手申込!B298="","",選手申込!B298)</f>
        <v/>
      </c>
      <c r="B262" s="60" t="str">
        <f>IF(選手申込!C298="","",選手申込!C298)</f>
        <v/>
      </c>
      <c r="C262" s="60" t="str">
        <f>IF(選手申込!D298="","",選手申込!D298)</f>
        <v/>
      </c>
      <c r="D262" s="60" t="str">
        <f>IF(選手申込!E298="","",選手申込!E298)</f>
        <v/>
      </c>
      <c r="E262" s="60" t="str">
        <f>IF(選手申込!F298="","",選手申込!F298)</f>
        <v/>
      </c>
      <c r="F262" s="60" t="str">
        <f>IF(選手申込!G298="","",選手申込!G298)</f>
        <v/>
      </c>
      <c r="G262" s="60" t="str">
        <f>IF(選手申込!H298="","",選手申込!H298)</f>
        <v/>
      </c>
      <c r="H262" s="60" t="str">
        <f>IF(選手申込!L298="","",選手申込!L298)</f>
        <v/>
      </c>
      <c r="I262" s="60" t="str">
        <f>IF(H262="","",選手申込!$A$26)</f>
        <v/>
      </c>
      <c r="J262" s="60" t="str">
        <f>IF(I262="","",選手申込!$G$26)</f>
        <v/>
      </c>
      <c r="K262" s="60" t="str">
        <f>IF(J262="","",選手申込!$I$26)</f>
        <v/>
      </c>
      <c r="L262" s="60" t="str">
        <f>IF(選手申込!I298="","",選手申込!I298)</f>
        <v/>
      </c>
      <c r="M262" s="60" t="str">
        <f>IF(選手申込!J298="","",選手申込!J298)</f>
        <v/>
      </c>
      <c r="N262" s="60" t="str">
        <f>IF(選手申込!K298="","",選手申込!K298)</f>
        <v/>
      </c>
      <c r="O262" s="60">
        <f t="shared" si="41"/>
        <v>0</v>
      </c>
      <c r="P262" s="61" t="str">
        <f t="shared" si="42"/>
        <v/>
      </c>
      <c r="S262" s="82" t="str">
        <f t="shared" si="40"/>
        <v/>
      </c>
      <c r="T262" s="83" t="str">
        <f t="shared" si="40"/>
        <v/>
      </c>
      <c r="U262" s="84" t="str">
        <f t="shared" si="43"/>
        <v/>
      </c>
      <c r="V262" s="85"/>
      <c r="W262" s="86" t="str">
        <f t="shared" si="46"/>
        <v/>
      </c>
      <c r="X262" s="87"/>
      <c r="Y262" s="88"/>
      <c r="Z262" s="89" t="str">
        <f t="shared" si="47"/>
        <v/>
      </c>
      <c r="AA262" s="90"/>
      <c r="AB262" s="91"/>
      <c r="AC262" s="92" t="str">
        <f t="shared" si="44"/>
        <v/>
      </c>
      <c r="AD262" s="93"/>
      <c r="AE262" s="94"/>
      <c r="AF262" s="95" t="str">
        <f t="shared" si="45"/>
        <v/>
      </c>
      <c r="AG262" s="95"/>
      <c r="AH262" s="96"/>
      <c r="AI262" s="97" t="str">
        <f t="shared" si="39"/>
        <v/>
      </c>
      <c r="AJ262" s="98" t="str">
        <f t="shared" si="39"/>
        <v/>
      </c>
      <c r="AK262" s="99" t="str">
        <f t="shared" si="39"/>
        <v/>
      </c>
    </row>
    <row r="263" spans="1:37" ht="26.25" customHeight="1" x14ac:dyDescent="0.7">
      <c r="A263" s="60" t="str">
        <f>IF(選手申込!B299="","",選手申込!B299)</f>
        <v/>
      </c>
      <c r="B263" s="60" t="str">
        <f>IF(選手申込!C299="","",選手申込!C299)</f>
        <v/>
      </c>
      <c r="C263" s="60" t="str">
        <f>IF(選手申込!D299="","",選手申込!D299)</f>
        <v/>
      </c>
      <c r="D263" s="60" t="str">
        <f>IF(選手申込!E299="","",選手申込!E299)</f>
        <v/>
      </c>
      <c r="E263" s="60" t="str">
        <f>IF(選手申込!F299="","",選手申込!F299)</f>
        <v/>
      </c>
      <c r="F263" s="60" t="str">
        <f>IF(選手申込!G299="","",選手申込!G299)</f>
        <v/>
      </c>
      <c r="G263" s="60" t="str">
        <f>IF(選手申込!H299="","",選手申込!H299)</f>
        <v/>
      </c>
      <c r="H263" s="60" t="str">
        <f>IF(選手申込!L299="","",選手申込!L299)</f>
        <v/>
      </c>
      <c r="I263" s="60" t="str">
        <f>IF(H263="","",選手申込!$A$26)</f>
        <v/>
      </c>
      <c r="J263" s="60" t="str">
        <f>IF(I263="","",選手申込!$G$26)</f>
        <v/>
      </c>
      <c r="K263" s="60" t="str">
        <f>IF(J263="","",選手申込!$I$26)</f>
        <v/>
      </c>
      <c r="L263" s="60" t="str">
        <f>IF(選手申込!I299="","",選手申込!I299)</f>
        <v/>
      </c>
      <c r="M263" s="60" t="str">
        <f>IF(選手申込!J299="","",選手申込!J299)</f>
        <v/>
      </c>
      <c r="N263" s="60" t="str">
        <f>IF(選手申込!K299="","",選手申込!K299)</f>
        <v/>
      </c>
      <c r="O263" s="60">
        <f t="shared" si="41"/>
        <v>0</v>
      </c>
      <c r="P263" s="61" t="str">
        <f t="shared" si="42"/>
        <v/>
      </c>
      <c r="S263" s="82" t="str">
        <f t="shared" si="40"/>
        <v/>
      </c>
      <c r="T263" s="83" t="str">
        <f t="shared" si="40"/>
        <v/>
      </c>
      <c r="U263" s="84" t="str">
        <f t="shared" si="43"/>
        <v/>
      </c>
      <c r="V263" s="85"/>
      <c r="W263" s="86" t="str">
        <f t="shared" si="46"/>
        <v/>
      </c>
      <c r="X263" s="87"/>
      <c r="Y263" s="88"/>
      <c r="Z263" s="89" t="str">
        <f t="shared" si="47"/>
        <v/>
      </c>
      <c r="AA263" s="90"/>
      <c r="AB263" s="91"/>
      <c r="AC263" s="92" t="str">
        <f t="shared" si="44"/>
        <v/>
      </c>
      <c r="AD263" s="93"/>
      <c r="AE263" s="94"/>
      <c r="AF263" s="95" t="str">
        <f t="shared" si="45"/>
        <v/>
      </c>
      <c r="AG263" s="95"/>
      <c r="AH263" s="96"/>
      <c r="AI263" s="97" t="str">
        <f t="shared" si="39"/>
        <v/>
      </c>
      <c r="AJ263" s="98" t="str">
        <f t="shared" si="39"/>
        <v/>
      </c>
      <c r="AK263" s="99" t="str">
        <f t="shared" si="39"/>
        <v/>
      </c>
    </row>
    <row r="264" spans="1:37" ht="26.25" customHeight="1" x14ac:dyDescent="0.7">
      <c r="A264" s="60" t="str">
        <f>IF(選手申込!B300="","",選手申込!B300)</f>
        <v/>
      </c>
      <c r="B264" s="60" t="str">
        <f>IF(選手申込!C300="","",選手申込!C300)</f>
        <v/>
      </c>
      <c r="C264" s="60" t="str">
        <f>IF(選手申込!D300="","",選手申込!D300)</f>
        <v/>
      </c>
      <c r="D264" s="60" t="str">
        <f>IF(選手申込!E300="","",選手申込!E300)</f>
        <v/>
      </c>
      <c r="E264" s="60" t="str">
        <f>IF(選手申込!F300="","",選手申込!F300)</f>
        <v/>
      </c>
      <c r="F264" s="60" t="str">
        <f>IF(選手申込!G300="","",選手申込!G300)</f>
        <v/>
      </c>
      <c r="G264" s="60" t="str">
        <f>IF(選手申込!H300="","",選手申込!H300)</f>
        <v/>
      </c>
      <c r="H264" s="60" t="str">
        <f>IF(選手申込!L300="","",選手申込!L300)</f>
        <v/>
      </c>
      <c r="I264" s="60" t="str">
        <f>IF(H264="","",選手申込!$A$26)</f>
        <v/>
      </c>
      <c r="J264" s="60" t="str">
        <f>IF(I264="","",選手申込!$G$26)</f>
        <v/>
      </c>
      <c r="K264" s="60" t="str">
        <f>IF(J264="","",選手申込!$I$26)</f>
        <v/>
      </c>
      <c r="L264" s="60" t="str">
        <f>IF(選手申込!I300="","",選手申込!I300)</f>
        <v/>
      </c>
      <c r="M264" s="60" t="str">
        <f>IF(選手申込!J300="","",選手申込!J300)</f>
        <v/>
      </c>
      <c r="N264" s="60" t="str">
        <f>IF(選手申込!K300="","",選手申込!K300)</f>
        <v/>
      </c>
      <c r="O264" s="60">
        <f t="shared" si="41"/>
        <v>0</v>
      </c>
      <c r="P264" s="61" t="str">
        <f t="shared" si="42"/>
        <v/>
      </c>
      <c r="S264" s="82" t="str">
        <f t="shared" si="40"/>
        <v/>
      </c>
      <c r="T264" s="83" t="str">
        <f t="shared" si="40"/>
        <v/>
      </c>
      <c r="U264" s="84" t="str">
        <f t="shared" si="43"/>
        <v/>
      </c>
      <c r="V264" s="85"/>
      <c r="W264" s="86" t="str">
        <f t="shared" si="46"/>
        <v/>
      </c>
      <c r="X264" s="87"/>
      <c r="Y264" s="88"/>
      <c r="Z264" s="89" t="str">
        <f t="shared" si="47"/>
        <v/>
      </c>
      <c r="AA264" s="90"/>
      <c r="AB264" s="91"/>
      <c r="AC264" s="92" t="str">
        <f t="shared" si="44"/>
        <v/>
      </c>
      <c r="AD264" s="93"/>
      <c r="AE264" s="94"/>
      <c r="AF264" s="95" t="str">
        <f t="shared" si="45"/>
        <v/>
      </c>
      <c r="AG264" s="95"/>
      <c r="AH264" s="96"/>
      <c r="AI264" s="97" t="str">
        <f t="shared" si="39"/>
        <v/>
      </c>
      <c r="AJ264" s="98" t="str">
        <f t="shared" si="39"/>
        <v/>
      </c>
      <c r="AK264" s="99" t="str">
        <f t="shared" si="39"/>
        <v/>
      </c>
    </row>
    <row r="265" spans="1:37" ht="26.25" customHeight="1" x14ac:dyDescent="0.7">
      <c r="A265" s="60" t="str">
        <f>IF(選手申込!B301="","",選手申込!B301)</f>
        <v/>
      </c>
      <c r="B265" s="60" t="str">
        <f>IF(選手申込!C301="","",選手申込!C301)</f>
        <v/>
      </c>
      <c r="C265" s="60" t="str">
        <f>IF(選手申込!D301="","",選手申込!D301)</f>
        <v/>
      </c>
      <c r="D265" s="60" t="str">
        <f>IF(選手申込!E301="","",選手申込!E301)</f>
        <v/>
      </c>
      <c r="E265" s="60" t="str">
        <f>IF(選手申込!F301="","",選手申込!F301)</f>
        <v/>
      </c>
      <c r="F265" s="60" t="str">
        <f>IF(選手申込!G301="","",選手申込!G301)</f>
        <v/>
      </c>
      <c r="G265" s="60" t="str">
        <f>IF(選手申込!H301="","",選手申込!H301)</f>
        <v/>
      </c>
      <c r="H265" s="60" t="str">
        <f>IF(選手申込!L301="","",選手申込!L301)</f>
        <v/>
      </c>
      <c r="I265" s="60" t="str">
        <f>IF(H265="","",選手申込!$A$26)</f>
        <v/>
      </c>
      <c r="J265" s="60" t="str">
        <f>IF(I265="","",選手申込!$G$26)</f>
        <v/>
      </c>
      <c r="K265" s="60" t="str">
        <f>IF(J265="","",選手申込!$I$26)</f>
        <v/>
      </c>
      <c r="L265" s="60" t="str">
        <f>IF(選手申込!I301="","",選手申込!I301)</f>
        <v/>
      </c>
      <c r="M265" s="60" t="str">
        <f>IF(選手申込!J301="","",選手申込!J301)</f>
        <v/>
      </c>
      <c r="N265" s="60" t="str">
        <f>IF(選手申込!K301="","",選手申込!K301)</f>
        <v/>
      </c>
      <c r="O265" s="60">
        <f t="shared" si="41"/>
        <v>0</v>
      </c>
      <c r="P265" s="61" t="str">
        <f t="shared" si="42"/>
        <v/>
      </c>
      <c r="S265" s="82" t="str">
        <f t="shared" si="40"/>
        <v/>
      </c>
      <c r="T265" s="83" t="str">
        <f t="shared" si="40"/>
        <v/>
      </c>
      <c r="U265" s="84" t="str">
        <f t="shared" si="43"/>
        <v/>
      </c>
      <c r="V265" s="85"/>
      <c r="W265" s="86" t="str">
        <f t="shared" si="46"/>
        <v/>
      </c>
      <c r="X265" s="87"/>
      <c r="Y265" s="88"/>
      <c r="Z265" s="89" t="str">
        <f t="shared" si="47"/>
        <v/>
      </c>
      <c r="AA265" s="90"/>
      <c r="AB265" s="91"/>
      <c r="AC265" s="92" t="str">
        <f t="shared" si="44"/>
        <v/>
      </c>
      <c r="AD265" s="93"/>
      <c r="AE265" s="94"/>
      <c r="AF265" s="95" t="str">
        <f t="shared" si="45"/>
        <v/>
      </c>
      <c r="AG265" s="95"/>
      <c r="AH265" s="96"/>
      <c r="AI265" s="97" t="str">
        <f t="shared" si="39"/>
        <v/>
      </c>
      <c r="AJ265" s="98" t="str">
        <f t="shared" si="39"/>
        <v/>
      </c>
      <c r="AK265" s="99" t="str">
        <f t="shared" si="39"/>
        <v/>
      </c>
    </row>
    <row r="266" spans="1:37" ht="26.25" customHeight="1" x14ac:dyDescent="0.7">
      <c r="A266" s="60" t="str">
        <f>IF(選手申込!B302="","",選手申込!B302)</f>
        <v/>
      </c>
      <c r="B266" s="60" t="str">
        <f>IF(選手申込!C302="","",選手申込!C302)</f>
        <v/>
      </c>
      <c r="C266" s="60" t="str">
        <f>IF(選手申込!D302="","",選手申込!D302)</f>
        <v/>
      </c>
      <c r="D266" s="60" t="str">
        <f>IF(選手申込!E302="","",選手申込!E302)</f>
        <v/>
      </c>
      <c r="E266" s="60" t="str">
        <f>IF(選手申込!F302="","",選手申込!F302)</f>
        <v/>
      </c>
      <c r="F266" s="60" t="str">
        <f>IF(選手申込!G302="","",選手申込!G302)</f>
        <v/>
      </c>
      <c r="G266" s="60" t="str">
        <f>IF(選手申込!H302="","",選手申込!H302)</f>
        <v/>
      </c>
      <c r="H266" s="60" t="str">
        <f>IF(選手申込!L302="","",選手申込!L302)</f>
        <v/>
      </c>
      <c r="I266" s="60" t="str">
        <f>IF(H266="","",選手申込!$A$26)</f>
        <v/>
      </c>
      <c r="J266" s="60" t="str">
        <f>IF(I266="","",選手申込!$G$26)</f>
        <v/>
      </c>
      <c r="K266" s="60" t="str">
        <f>IF(J266="","",選手申込!$I$26)</f>
        <v/>
      </c>
      <c r="L266" s="60" t="str">
        <f>IF(選手申込!I302="","",選手申込!I302)</f>
        <v/>
      </c>
      <c r="M266" s="60" t="str">
        <f>IF(選手申込!J302="","",選手申込!J302)</f>
        <v/>
      </c>
      <c r="N266" s="60" t="str">
        <f>IF(選手申込!K302="","",選手申込!K302)</f>
        <v/>
      </c>
      <c r="O266" s="60">
        <f t="shared" si="41"/>
        <v>0</v>
      </c>
      <c r="P266" s="61" t="str">
        <f t="shared" si="42"/>
        <v/>
      </c>
      <c r="S266" s="82" t="str">
        <f t="shared" si="40"/>
        <v/>
      </c>
      <c r="T266" s="83" t="str">
        <f t="shared" si="40"/>
        <v/>
      </c>
      <c r="U266" s="84" t="str">
        <f t="shared" si="43"/>
        <v/>
      </c>
      <c r="V266" s="85"/>
      <c r="W266" s="86" t="str">
        <f t="shared" si="46"/>
        <v/>
      </c>
      <c r="X266" s="87"/>
      <c r="Y266" s="88"/>
      <c r="Z266" s="89" t="str">
        <f t="shared" si="47"/>
        <v/>
      </c>
      <c r="AA266" s="90"/>
      <c r="AB266" s="91"/>
      <c r="AC266" s="92" t="str">
        <f t="shared" si="44"/>
        <v/>
      </c>
      <c r="AD266" s="93"/>
      <c r="AE266" s="94"/>
      <c r="AF266" s="95" t="str">
        <f t="shared" si="45"/>
        <v/>
      </c>
      <c r="AG266" s="95"/>
      <c r="AH266" s="96"/>
      <c r="AI266" s="97" t="str">
        <f t="shared" si="39"/>
        <v/>
      </c>
      <c r="AJ266" s="98" t="str">
        <f t="shared" si="39"/>
        <v/>
      </c>
      <c r="AK266" s="99" t="str">
        <f t="shared" si="39"/>
        <v/>
      </c>
    </row>
    <row r="267" spans="1:37" ht="26.25" customHeight="1" x14ac:dyDescent="0.7">
      <c r="A267" s="60" t="str">
        <f>IF(選手申込!B303="","",選手申込!B303)</f>
        <v/>
      </c>
      <c r="B267" s="60" t="str">
        <f>IF(選手申込!C303="","",選手申込!C303)</f>
        <v/>
      </c>
      <c r="C267" s="60" t="str">
        <f>IF(選手申込!D303="","",選手申込!D303)</f>
        <v/>
      </c>
      <c r="D267" s="60" t="str">
        <f>IF(選手申込!E303="","",選手申込!E303)</f>
        <v/>
      </c>
      <c r="E267" s="60" t="str">
        <f>IF(選手申込!F303="","",選手申込!F303)</f>
        <v/>
      </c>
      <c r="F267" s="60" t="str">
        <f>IF(選手申込!G303="","",選手申込!G303)</f>
        <v/>
      </c>
      <c r="G267" s="60" t="str">
        <f>IF(選手申込!H303="","",選手申込!H303)</f>
        <v/>
      </c>
      <c r="H267" s="60" t="str">
        <f>IF(選手申込!L303="","",選手申込!L303)</f>
        <v/>
      </c>
      <c r="I267" s="60" t="str">
        <f>IF(H267="","",選手申込!$A$26)</f>
        <v/>
      </c>
      <c r="J267" s="60" t="str">
        <f>IF(I267="","",選手申込!$G$26)</f>
        <v/>
      </c>
      <c r="K267" s="60" t="str">
        <f>IF(J267="","",選手申込!$I$26)</f>
        <v/>
      </c>
      <c r="L267" s="60" t="str">
        <f>IF(選手申込!I303="","",選手申込!I303)</f>
        <v/>
      </c>
      <c r="M267" s="60" t="str">
        <f>IF(選手申込!J303="","",選手申込!J303)</f>
        <v/>
      </c>
      <c r="N267" s="60" t="str">
        <f>IF(選手申込!K303="","",選手申込!K303)</f>
        <v/>
      </c>
      <c r="O267" s="60">
        <f t="shared" si="41"/>
        <v>0</v>
      </c>
      <c r="P267" s="61" t="str">
        <f t="shared" si="42"/>
        <v/>
      </c>
      <c r="S267" s="82" t="str">
        <f t="shared" si="40"/>
        <v/>
      </c>
      <c r="T267" s="83" t="str">
        <f t="shared" si="40"/>
        <v/>
      </c>
      <c r="U267" s="84" t="str">
        <f t="shared" si="43"/>
        <v/>
      </c>
      <c r="V267" s="85"/>
      <c r="W267" s="86" t="str">
        <f t="shared" si="46"/>
        <v/>
      </c>
      <c r="X267" s="87"/>
      <c r="Y267" s="88"/>
      <c r="Z267" s="89" t="str">
        <f t="shared" si="47"/>
        <v/>
      </c>
      <c r="AA267" s="90"/>
      <c r="AB267" s="91"/>
      <c r="AC267" s="92" t="str">
        <f t="shared" si="44"/>
        <v/>
      </c>
      <c r="AD267" s="93"/>
      <c r="AE267" s="94"/>
      <c r="AF267" s="95" t="str">
        <f t="shared" si="45"/>
        <v/>
      </c>
      <c r="AG267" s="95"/>
      <c r="AH267" s="96"/>
      <c r="AI267" s="97" t="str">
        <f t="shared" si="39"/>
        <v/>
      </c>
      <c r="AJ267" s="98" t="str">
        <f t="shared" si="39"/>
        <v/>
      </c>
      <c r="AK267" s="99" t="str">
        <f t="shared" si="39"/>
        <v/>
      </c>
    </row>
    <row r="268" spans="1:37" ht="26.25" customHeight="1" x14ac:dyDescent="0.7">
      <c r="A268" s="60" t="str">
        <f>IF(選手申込!B304="","",選手申込!B304)</f>
        <v/>
      </c>
      <c r="B268" s="60" t="str">
        <f>IF(選手申込!C304="","",選手申込!C304)</f>
        <v/>
      </c>
      <c r="C268" s="60" t="str">
        <f>IF(選手申込!D304="","",選手申込!D304)</f>
        <v/>
      </c>
      <c r="D268" s="60" t="str">
        <f>IF(選手申込!E304="","",選手申込!E304)</f>
        <v/>
      </c>
      <c r="E268" s="60" t="str">
        <f>IF(選手申込!F304="","",選手申込!F304)</f>
        <v/>
      </c>
      <c r="F268" s="60" t="str">
        <f>IF(選手申込!G304="","",選手申込!G304)</f>
        <v/>
      </c>
      <c r="G268" s="60" t="str">
        <f>IF(選手申込!H304="","",選手申込!H304)</f>
        <v/>
      </c>
      <c r="H268" s="60" t="str">
        <f>IF(選手申込!L304="","",選手申込!L304)</f>
        <v/>
      </c>
      <c r="I268" s="60" t="str">
        <f>IF(H268="","",選手申込!$A$26)</f>
        <v/>
      </c>
      <c r="J268" s="60" t="str">
        <f>IF(I268="","",選手申込!$G$26)</f>
        <v/>
      </c>
      <c r="K268" s="60" t="str">
        <f>IF(J268="","",選手申込!$I$26)</f>
        <v/>
      </c>
      <c r="L268" s="60" t="str">
        <f>IF(選手申込!I304="","",選手申込!I304)</f>
        <v/>
      </c>
      <c r="M268" s="60" t="str">
        <f>IF(選手申込!J304="","",選手申込!J304)</f>
        <v/>
      </c>
      <c r="N268" s="60" t="str">
        <f>IF(選手申込!K304="","",選手申込!K304)</f>
        <v/>
      </c>
      <c r="O268" s="60">
        <f t="shared" si="41"/>
        <v>0</v>
      </c>
      <c r="P268" s="61" t="str">
        <f t="shared" si="42"/>
        <v/>
      </c>
      <c r="S268" s="82" t="str">
        <f t="shared" si="40"/>
        <v/>
      </c>
      <c r="T268" s="83" t="str">
        <f t="shared" si="40"/>
        <v/>
      </c>
      <c r="U268" s="84" t="str">
        <f t="shared" si="43"/>
        <v/>
      </c>
      <c r="V268" s="85"/>
      <c r="W268" s="86" t="str">
        <f t="shared" si="46"/>
        <v/>
      </c>
      <c r="X268" s="87"/>
      <c r="Y268" s="88"/>
      <c r="Z268" s="89" t="str">
        <f t="shared" si="47"/>
        <v/>
      </c>
      <c r="AA268" s="90"/>
      <c r="AB268" s="91"/>
      <c r="AC268" s="92" t="str">
        <f t="shared" si="44"/>
        <v/>
      </c>
      <c r="AD268" s="93"/>
      <c r="AE268" s="94"/>
      <c r="AF268" s="95" t="str">
        <f t="shared" si="45"/>
        <v/>
      </c>
      <c r="AG268" s="95"/>
      <c r="AH268" s="96"/>
      <c r="AI268" s="97" t="str">
        <f t="shared" ref="AI268:AK331" si="48">L268</f>
        <v/>
      </c>
      <c r="AJ268" s="98" t="str">
        <f t="shared" si="48"/>
        <v/>
      </c>
      <c r="AK268" s="99" t="str">
        <f t="shared" si="48"/>
        <v/>
      </c>
    </row>
    <row r="269" spans="1:37" ht="26.25" customHeight="1" x14ac:dyDescent="0.7">
      <c r="A269" s="60" t="str">
        <f>IF(選手申込!B305="","",選手申込!B305)</f>
        <v/>
      </c>
      <c r="B269" s="60" t="str">
        <f>IF(選手申込!C305="","",選手申込!C305)</f>
        <v/>
      </c>
      <c r="C269" s="60" t="str">
        <f>IF(選手申込!D305="","",選手申込!D305)</f>
        <v/>
      </c>
      <c r="D269" s="60" t="str">
        <f>IF(選手申込!E305="","",選手申込!E305)</f>
        <v/>
      </c>
      <c r="E269" s="60" t="str">
        <f>IF(選手申込!F305="","",選手申込!F305)</f>
        <v/>
      </c>
      <c r="F269" s="60" t="str">
        <f>IF(選手申込!G305="","",選手申込!G305)</f>
        <v/>
      </c>
      <c r="G269" s="60" t="str">
        <f>IF(選手申込!H305="","",選手申込!H305)</f>
        <v/>
      </c>
      <c r="H269" s="60" t="str">
        <f>IF(選手申込!L305="","",選手申込!L305)</f>
        <v/>
      </c>
      <c r="I269" s="60" t="str">
        <f>IF(H269="","",選手申込!$A$26)</f>
        <v/>
      </c>
      <c r="J269" s="60" t="str">
        <f>IF(I269="","",選手申込!$G$26)</f>
        <v/>
      </c>
      <c r="K269" s="60" t="str">
        <f>IF(J269="","",選手申込!$I$26)</f>
        <v/>
      </c>
      <c r="L269" s="60" t="str">
        <f>IF(選手申込!I305="","",選手申込!I305)</f>
        <v/>
      </c>
      <c r="M269" s="60" t="str">
        <f>IF(選手申込!J305="","",選手申込!J305)</f>
        <v/>
      </c>
      <c r="N269" s="60" t="str">
        <f>IF(選手申込!K305="","",選手申込!K305)</f>
        <v/>
      </c>
      <c r="O269" s="60">
        <f t="shared" si="41"/>
        <v>0</v>
      </c>
      <c r="P269" s="61" t="str">
        <f t="shared" si="42"/>
        <v/>
      </c>
      <c r="S269" s="82" t="str">
        <f t="shared" si="40"/>
        <v/>
      </c>
      <c r="T269" s="83" t="str">
        <f t="shared" si="40"/>
        <v/>
      </c>
      <c r="U269" s="84" t="str">
        <f t="shared" si="43"/>
        <v/>
      </c>
      <c r="V269" s="85"/>
      <c r="W269" s="86" t="str">
        <f t="shared" si="46"/>
        <v/>
      </c>
      <c r="X269" s="87"/>
      <c r="Y269" s="88"/>
      <c r="Z269" s="89" t="str">
        <f t="shared" si="47"/>
        <v/>
      </c>
      <c r="AA269" s="90"/>
      <c r="AB269" s="91"/>
      <c r="AC269" s="92" t="str">
        <f t="shared" si="44"/>
        <v/>
      </c>
      <c r="AD269" s="93"/>
      <c r="AE269" s="94"/>
      <c r="AF269" s="95" t="str">
        <f t="shared" si="45"/>
        <v/>
      </c>
      <c r="AG269" s="95"/>
      <c r="AH269" s="96"/>
      <c r="AI269" s="97" t="str">
        <f t="shared" si="48"/>
        <v/>
      </c>
      <c r="AJ269" s="98" t="str">
        <f t="shared" si="48"/>
        <v/>
      </c>
      <c r="AK269" s="99" t="str">
        <f t="shared" si="48"/>
        <v/>
      </c>
    </row>
    <row r="270" spans="1:37" ht="26.25" customHeight="1" x14ac:dyDescent="0.7">
      <c r="A270" s="60" t="str">
        <f>IF(選手申込!B306="","",選手申込!B306)</f>
        <v/>
      </c>
      <c r="B270" s="60" t="str">
        <f>IF(選手申込!C306="","",選手申込!C306)</f>
        <v/>
      </c>
      <c r="C270" s="60" t="str">
        <f>IF(選手申込!D306="","",選手申込!D306)</f>
        <v/>
      </c>
      <c r="D270" s="60" t="str">
        <f>IF(選手申込!E306="","",選手申込!E306)</f>
        <v/>
      </c>
      <c r="E270" s="60" t="str">
        <f>IF(選手申込!F306="","",選手申込!F306)</f>
        <v/>
      </c>
      <c r="F270" s="60" t="str">
        <f>IF(選手申込!G306="","",選手申込!G306)</f>
        <v/>
      </c>
      <c r="G270" s="60" t="str">
        <f>IF(選手申込!H306="","",選手申込!H306)</f>
        <v/>
      </c>
      <c r="H270" s="60" t="str">
        <f>IF(選手申込!L306="","",選手申込!L306)</f>
        <v/>
      </c>
      <c r="I270" s="60" t="str">
        <f>IF(H270="","",選手申込!$A$26)</f>
        <v/>
      </c>
      <c r="J270" s="60" t="str">
        <f>IF(I270="","",選手申込!$G$26)</f>
        <v/>
      </c>
      <c r="K270" s="60" t="str">
        <f>IF(J270="","",選手申込!$I$26)</f>
        <v/>
      </c>
      <c r="L270" s="60" t="str">
        <f>IF(選手申込!I306="","",選手申込!I306)</f>
        <v/>
      </c>
      <c r="M270" s="60" t="str">
        <f>IF(選手申込!J306="","",選手申込!J306)</f>
        <v/>
      </c>
      <c r="N270" s="60" t="str">
        <f>IF(選手申込!K306="","",選手申込!K306)</f>
        <v/>
      </c>
      <c r="O270" s="60">
        <f t="shared" si="41"/>
        <v>0</v>
      </c>
      <c r="P270" s="61" t="str">
        <f t="shared" si="42"/>
        <v/>
      </c>
      <c r="S270" s="82" t="str">
        <f t="shared" si="40"/>
        <v/>
      </c>
      <c r="T270" s="83" t="str">
        <f t="shared" si="40"/>
        <v/>
      </c>
      <c r="U270" s="84" t="str">
        <f t="shared" si="43"/>
        <v/>
      </c>
      <c r="V270" s="85"/>
      <c r="W270" s="86" t="str">
        <f t="shared" si="46"/>
        <v/>
      </c>
      <c r="X270" s="87"/>
      <c r="Y270" s="88"/>
      <c r="Z270" s="89" t="str">
        <f t="shared" si="47"/>
        <v/>
      </c>
      <c r="AA270" s="90"/>
      <c r="AB270" s="91"/>
      <c r="AC270" s="92" t="str">
        <f t="shared" si="44"/>
        <v/>
      </c>
      <c r="AD270" s="93"/>
      <c r="AE270" s="94"/>
      <c r="AF270" s="95" t="str">
        <f t="shared" si="45"/>
        <v/>
      </c>
      <c r="AG270" s="95"/>
      <c r="AH270" s="96"/>
      <c r="AI270" s="97" t="str">
        <f t="shared" si="48"/>
        <v/>
      </c>
      <c r="AJ270" s="98" t="str">
        <f t="shared" si="48"/>
        <v/>
      </c>
      <c r="AK270" s="99" t="str">
        <f t="shared" si="48"/>
        <v/>
      </c>
    </row>
    <row r="271" spans="1:37" ht="26.25" customHeight="1" x14ac:dyDescent="0.7">
      <c r="A271" s="60" t="str">
        <f>IF(選手申込!B307="","",選手申込!B307)</f>
        <v/>
      </c>
      <c r="B271" s="60" t="str">
        <f>IF(選手申込!C307="","",選手申込!C307)</f>
        <v/>
      </c>
      <c r="C271" s="60" t="str">
        <f>IF(選手申込!D307="","",選手申込!D307)</f>
        <v/>
      </c>
      <c r="D271" s="60" t="str">
        <f>IF(選手申込!E307="","",選手申込!E307)</f>
        <v/>
      </c>
      <c r="E271" s="60" t="str">
        <f>IF(選手申込!F307="","",選手申込!F307)</f>
        <v/>
      </c>
      <c r="F271" s="60" t="str">
        <f>IF(選手申込!G307="","",選手申込!G307)</f>
        <v/>
      </c>
      <c r="G271" s="60" t="str">
        <f>IF(選手申込!H307="","",選手申込!H307)</f>
        <v/>
      </c>
      <c r="H271" s="60" t="str">
        <f>IF(選手申込!L307="","",選手申込!L307)</f>
        <v/>
      </c>
      <c r="I271" s="60" t="str">
        <f>IF(H271="","",選手申込!$A$26)</f>
        <v/>
      </c>
      <c r="J271" s="60" t="str">
        <f>IF(I271="","",選手申込!$G$26)</f>
        <v/>
      </c>
      <c r="K271" s="60" t="str">
        <f>IF(J271="","",選手申込!$I$26)</f>
        <v/>
      </c>
      <c r="L271" s="60" t="str">
        <f>IF(選手申込!I307="","",選手申込!I307)</f>
        <v/>
      </c>
      <c r="M271" s="60" t="str">
        <f>IF(選手申込!J307="","",選手申込!J307)</f>
        <v/>
      </c>
      <c r="N271" s="60" t="str">
        <f>IF(選手申込!K307="","",選手申込!K307)</f>
        <v/>
      </c>
      <c r="O271" s="60">
        <f t="shared" si="41"/>
        <v>0</v>
      </c>
      <c r="P271" s="61" t="str">
        <f t="shared" si="42"/>
        <v/>
      </c>
      <c r="S271" s="82" t="str">
        <f t="shared" si="40"/>
        <v/>
      </c>
      <c r="T271" s="83" t="str">
        <f t="shared" si="40"/>
        <v/>
      </c>
      <c r="U271" s="84" t="str">
        <f t="shared" si="43"/>
        <v/>
      </c>
      <c r="V271" s="85"/>
      <c r="W271" s="86" t="str">
        <f t="shared" si="46"/>
        <v/>
      </c>
      <c r="X271" s="87"/>
      <c r="Y271" s="88"/>
      <c r="Z271" s="89" t="str">
        <f t="shared" si="47"/>
        <v/>
      </c>
      <c r="AA271" s="90"/>
      <c r="AB271" s="91"/>
      <c r="AC271" s="92" t="str">
        <f t="shared" si="44"/>
        <v/>
      </c>
      <c r="AD271" s="93"/>
      <c r="AE271" s="94"/>
      <c r="AF271" s="95" t="str">
        <f t="shared" si="45"/>
        <v/>
      </c>
      <c r="AG271" s="95"/>
      <c r="AH271" s="96"/>
      <c r="AI271" s="97" t="str">
        <f t="shared" si="48"/>
        <v/>
      </c>
      <c r="AJ271" s="98" t="str">
        <f t="shared" si="48"/>
        <v/>
      </c>
      <c r="AK271" s="99" t="str">
        <f t="shared" si="48"/>
        <v/>
      </c>
    </row>
    <row r="272" spans="1:37" ht="26.25" customHeight="1" x14ac:dyDescent="0.7">
      <c r="A272" s="60" t="str">
        <f>IF(選手申込!B308="","",選手申込!B308)</f>
        <v/>
      </c>
      <c r="B272" s="60" t="str">
        <f>IF(選手申込!C308="","",選手申込!C308)</f>
        <v/>
      </c>
      <c r="C272" s="60" t="str">
        <f>IF(選手申込!D308="","",選手申込!D308)</f>
        <v/>
      </c>
      <c r="D272" s="60" t="str">
        <f>IF(選手申込!E308="","",選手申込!E308)</f>
        <v/>
      </c>
      <c r="E272" s="60" t="str">
        <f>IF(選手申込!F308="","",選手申込!F308)</f>
        <v/>
      </c>
      <c r="F272" s="60" t="str">
        <f>IF(選手申込!G308="","",選手申込!G308)</f>
        <v/>
      </c>
      <c r="G272" s="60" t="str">
        <f>IF(選手申込!H308="","",選手申込!H308)</f>
        <v/>
      </c>
      <c r="H272" s="60" t="str">
        <f>IF(選手申込!L308="","",選手申込!L308)</f>
        <v/>
      </c>
      <c r="I272" s="60" t="str">
        <f>IF(H272="","",選手申込!$A$26)</f>
        <v/>
      </c>
      <c r="J272" s="60" t="str">
        <f>IF(I272="","",選手申込!$G$26)</f>
        <v/>
      </c>
      <c r="K272" s="60" t="str">
        <f>IF(J272="","",選手申込!$I$26)</f>
        <v/>
      </c>
      <c r="L272" s="60" t="str">
        <f>IF(選手申込!I308="","",選手申込!I308)</f>
        <v/>
      </c>
      <c r="M272" s="60" t="str">
        <f>IF(選手申込!J308="","",選手申込!J308)</f>
        <v/>
      </c>
      <c r="N272" s="60" t="str">
        <f>IF(選手申込!K308="","",選手申込!K308)</f>
        <v/>
      </c>
      <c r="O272" s="60">
        <f t="shared" si="41"/>
        <v>0</v>
      </c>
      <c r="P272" s="61" t="str">
        <f t="shared" si="42"/>
        <v/>
      </c>
      <c r="S272" s="82" t="str">
        <f t="shared" si="40"/>
        <v/>
      </c>
      <c r="T272" s="83" t="str">
        <f t="shared" si="40"/>
        <v/>
      </c>
      <c r="U272" s="84" t="str">
        <f t="shared" si="43"/>
        <v/>
      </c>
      <c r="V272" s="85"/>
      <c r="W272" s="86" t="str">
        <f t="shared" si="46"/>
        <v/>
      </c>
      <c r="X272" s="87"/>
      <c r="Y272" s="88"/>
      <c r="Z272" s="89" t="str">
        <f t="shared" si="47"/>
        <v/>
      </c>
      <c r="AA272" s="90"/>
      <c r="AB272" s="91"/>
      <c r="AC272" s="92" t="str">
        <f t="shared" si="44"/>
        <v/>
      </c>
      <c r="AD272" s="93"/>
      <c r="AE272" s="94"/>
      <c r="AF272" s="95" t="str">
        <f t="shared" si="45"/>
        <v/>
      </c>
      <c r="AG272" s="95"/>
      <c r="AH272" s="96"/>
      <c r="AI272" s="97" t="str">
        <f t="shared" si="48"/>
        <v/>
      </c>
      <c r="AJ272" s="98" t="str">
        <f t="shared" si="48"/>
        <v/>
      </c>
      <c r="AK272" s="99" t="str">
        <f t="shared" si="48"/>
        <v/>
      </c>
    </row>
    <row r="273" spans="1:37" ht="26.25" customHeight="1" x14ac:dyDescent="0.7">
      <c r="A273" s="60" t="str">
        <f>IF(選手申込!B309="","",選手申込!B309)</f>
        <v/>
      </c>
      <c r="B273" s="60" t="str">
        <f>IF(選手申込!C309="","",選手申込!C309)</f>
        <v/>
      </c>
      <c r="C273" s="60" t="str">
        <f>IF(選手申込!D309="","",選手申込!D309)</f>
        <v/>
      </c>
      <c r="D273" s="60" t="str">
        <f>IF(選手申込!E309="","",選手申込!E309)</f>
        <v/>
      </c>
      <c r="E273" s="60" t="str">
        <f>IF(選手申込!F309="","",選手申込!F309)</f>
        <v/>
      </c>
      <c r="F273" s="60" t="str">
        <f>IF(選手申込!G309="","",選手申込!G309)</f>
        <v/>
      </c>
      <c r="G273" s="60" t="str">
        <f>IF(選手申込!H309="","",選手申込!H309)</f>
        <v/>
      </c>
      <c r="H273" s="60" t="str">
        <f>IF(選手申込!L309="","",選手申込!L309)</f>
        <v/>
      </c>
      <c r="I273" s="60" t="str">
        <f>IF(H273="","",選手申込!$A$26)</f>
        <v/>
      </c>
      <c r="J273" s="60" t="str">
        <f>IF(I273="","",選手申込!$G$26)</f>
        <v/>
      </c>
      <c r="K273" s="60" t="str">
        <f>IF(J273="","",選手申込!$I$26)</f>
        <v/>
      </c>
      <c r="L273" s="60" t="str">
        <f>IF(選手申込!I309="","",選手申込!I309)</f>
        <v/>
      </c>
      <c r="M273" s="60" t="str">
        <f>IF(選手申込!J309="","",選手申込!J309)</f>
        <v/>
      </c>
      <c r="N273" s="60" t="str">
        <f>IF(選手申込!K309="","",選手申込!K309)</f>
        <v/>
      </c>
      <c r="O273" s="60">
        <f t="shared" si="41"/>
        <v>0</v>
      </c>
      <c r="P273" s="61" t="str">
        <f t="shared" si="42"/>
        <v/>
      </c>
      <c r="S273" s="82" t="str">
        <f t="shared" si="40"/>
        <v/>
      </c>
      <c r="T273" s="83" t="str">
        <f t="shared" si="40"/>
        <v/>
      </c>
      <c r="U273" s="84" t="str">
        <f t="shared" si="43"/>
        <v/>
      </c>
      <c r="V273" s="85"/>
      <c r="W273" s="86" t="str">
        <f t="shared" si="46"/>
        <v/>
      </c>
      <c r="X273" s="87"/>
      <c r="Y273" s="88"/>
      <c r="Z273" s="89" t="str">
        <f t="shared" si="47"/>
        <v/>
      </c>
      <c r="AA273" s="90"/>
      <c r="AB273" s="91"/>
      <c r="AC273" s="92" t="str">
        <f t="shared" si="44"/>
        <v/>
      </c>
      <c r="AD273" s="93"/>
      <c r="AE273" s="94"/>
      <c r="AF273" s="95" t="str">
        <f t="shared" si="45"/>
        <v/>
      </c>
      <c r="AG273" s="95"/>
      <c r="AH273" s="96"/>
      <c r="AI273" s="97" t="str">
        <f t="shared" si="48"/>
        <v/>
      </c>
      <c r="AJ273" s="98" t="str">
        <f t="shared" si="48"/>
        <v/>
      </c>
      <c r="AK273" s="99" t="str">
        <f t="shared" si="48"/>
        <v/>
      </c>
    </row>
    <row r="274" spans="1:37" ht="26.25" customHeight="1" x14ac:dyDescent="0.7">
      <c r="A274" s="60" t="str">
        <f>IF(選手申込!B310="","",選手申込!B310)</f>
        <v/>
      </c>
      <c r="B274" s="60" t="str">
        <f>IF(選手申込!C310="","",選手申込!C310)</f>
        <v/>
      </c>
      <c r="C274" s="60" t="str">
        <f>IF(選手申込!D310="","",選手申込!D310)</f>
        <v/>
      </c>
      <c r="D274" s="60" t="str">
        <f>IF(選手申込!E310="","",選手申込!E310)</f>
        <v/>
      </c>
      <c r="E274" s="60" t="str">
        <f>IF(選手申込!F310="","",選手申込!F310)</f>
        <v/>
      </c>
      <c r="F274" s="60" t="str">
        <f>IF(選手申込!G310="","",選手申込!G310)</f>
        <v/>
      </c>
      <c r="G274" s="60" t="str">
        <f>IF(選手申込!H310="","",選手申込!H310)</f>
        <v/>
      </c>
      <c r="H274" s="60" t="str">
        <f>IF(選手申込!L310="","",選手申込!L310)</f>
        <v/>
      </c>
      <c r="I274" s="60" t="str">
        <f>IF(H274="","",選手申込!$A$26)</f>
        <v/>
      </c>
      <c r="J274" s="60" t="str">
        <f>IF(I274="","",選手申込!$G$26)</f>
        <v/>
      </c>
      <c r="K274" s="60" t="str">
        <f>IF(J274="","",選手申込!$I$26)</f>
        <v/>
      </c>
      <c r="L274" s="60" t="str">
        <f>IF(選手申込!I310="","",選手申込!I310)</f>
        <v/>
      </c>
      <c r="M274" s="60" t="str">
        <f>IF(選手申込!J310="","",選手申込!J310)</f>
        <v/>
      </c>
      <c r="N274" s="60" t="str">
        <f>IF(選手申込!K310="","",選手申込!K310)</f>
        <v/>
      </c>
      <c r="O274" s="60">
        <f t="shared" si="41"/>
        <v>0</v>
      </c>
      <c r="P274" s="61" t="str">
        <f t="shared" si="42"/>
        <v/>
      </c>
      <c r="S274" s="82" t="str">
        <f t="shared" si="40"/>
        <v/>
      </c>
      <c r="T274" s="83" t="str">
        <f t="shared" si="40"/>
        <v/>
      </c>
      <c r="U274" s="84" t="str">
        <f t="shared" si="43"/>
        <v/>
      </c>
      <c r="V274" s="85"/>
      <c r="W274" s="86" t="str">
        <f t="shared" si="46"/>
        <v/>
      </c>
      <c r="X274" s="87"/>
      <c r="Y274" s="88"/>
      <c r="Z274" s="89" t="str">
        <f t="shared" si="47"/>
        <v/>
      </c>
      <c r="AA274" s="90"/>
      <c r="AB274" s="91"/>
      <c r="AC274" s="92" t="str">
        <f t="shared" si="44"/>
        <v/>
      </c>
      <c r="AD274" s="93"/>
      <c r="AE274" s="94"/>
      <c r="AF274" s="95" t="str">
        <f t="shared" si="45"/>
        <v/>
      </c>
      <c r="AG274" s="95"/>
      <c r="AH274" s="96"/>
      <c r="AI274" s="97" t="str">
        <f t="shared" si="48"/>
        <v/>
      </c>
      <c r="AJ274" s="98" t="str">
        <f t="shared" si="48"/>
        <v/>
      </c>
      <c r="AK274" s="99" t="str">
        <f t="shared" si="48"/>
        <v/>
      </c>
    </row>
    <row r="275" spans="1:37" ht="26.25" customHeight="1" x14ac:dyDescent="0.7">
      <c r="A275" s="60" t="str">
        <f>IF(選手申込!B311="","",選手申込!B311)</f>
        <v/>
      </c>
      <c r="B275" s="60" t="str">
        <f>IF(選手申込!C311="","",選手申込!C311)</f>
        <v/>
      </c>
      <c r="C275" s="60" t="str">
        <f>IF(選手申込!D311="","",選手申込!D311)</f>
        <v/>
      </c>
      <c r="D275" s="60" t="str">
        <f>IF(選手申込!E311="","",選手申込!E311)</f>
        <v/>
      </c>
      <c r="E275" s="60" t="str">
        <f>IF(選手申込!F311="","",選手申込!F311)</f>
        <v/>
      </c>
      <c r="F275" s="60" t="str">
        <f>IF(選手申込!G311="","",選手申込!G311)</f>
        <v/>
      </c>
      <c r="G275" s="60" t="str">
        <f>IF(選手申込!H311="","",選手申込!H311)</f>
        <v/>
      </c>
      <c r="H275" s="60" t="str">
        <f>IF(選手申込!L311="","",選手申込!L311)</f>
        <v/>
      </c>
      <c r="I275" s="60" t="str">
        <f>IF(H275="","",選手申込!$A$26)</f>
        <v/>
      </c>
      <c r="J275" s="60" t="str">
        <f>IF(I275="","",選手申込!$G$26)</f>
        <v/>
      </c>
      <c r="K275" s="60" t="str">
        <f>IF(J275="","",選手申込!$I$26)</f>
        <v/>
      </c>
      <c r="L275" s="60" t="str">
        <f>IF(選手申込!I311="","",選手申込!I311)</f>
        <v/>
      </c>
      <c r="M275" s="60" t="str">
        <f>IF(選手申込!J311="","",選手申込!J311)</f>
        <v/>
      </c>
      <c r="N275" s="60" t="str">
        <f>IF(選手申込!K311="","",選手申込!K311)</f>
        <v/>
      </c>
      <c r="O275" s="60">
        <f t="shared" si="41"/>
        <v>0</v>
      </c>
      <c r="P275" s="61" t="str">
        <f t="shared" si="42"/>
        <v/>
      </c>
      <c r="S275" s="82" t="str">
        <f t="shared" ref="S275:T338" si="49">A275</f>
        <v/>
      </c>
      <c r="T275" s="83" t="str">
        <f t="shared" si="49"/>
        <v/>
      </c>
      <c r="U275" s="84" t="str">
        <f t="shared" si="43"/>
        <v/>
      </c>
      <c r="V275" s="85"/>
      <c r="W275" s="86" t="str">
        <f t="shared" si="46"/>
        <v/>
      </c>
      <c r="X275" s="87"/>
      <c r="Y275" s="88"/>
      <c r="Z275" s="89" t="str">
        <f t="shared" si="47"/>
        <v/>
      </c>
      <c r="AA275" s="90"/>
      <c r="AB275" s="91"/>
      <c r="AC275" s="92" t="str">
        <f t="shared" si="44"/>
        <v/>
      </c>
      <c r="AD275" s="93"/>
      <c r="AE275" s="94"/>
      <c r="AF275" s="95" t="str">
        <f t="shared" si="45"/>
        <v/>
      </c>
      <c r="AG275" s="95"/>
      <c r="AH275" s="96"/>
      <c r="AI275" s="97" t="str">
        <f t="shared" si="48"/>
        <v/>
      </c>
      <c r="AJ275" s="98" t="str">
        <f t="shared" si="48"/>
        <v/>
      </c>
      <c r="AK275" s="99" t="str">
        <f t="shared" si="48"/>
        <v/>
      </c>
    </row>
    <row r="276" spans="1:37" ht="26.25" customHeight="1" x14ac:dyDescent="0.7">
      <c r="A276" s="60" t="str">
        <f>IF(選手申込!B312="","",選手申込!B312)</f>
        <v/>
      </c>
      <c r="B276" s="60" t="str">
        <f>IF(選手申込!C312="","",選手申込!C312)</f>
        <v/>
      </c>
      <c r="C276" s="60" t="str">
        <f>IF(選手申込!D312="","",選手申込!D312)</f>
        <v/>
      </c>
      <c r="D276" s="60" t="str">
        <f>IF(選手申込!E312="","",選手申込!E312)</f>
        <v/>
      </c>
      <c r="E276" s="60" t="str">
        <f>IF(選手申込!F312="","",選手申込!F312)</f>
        <v/>
      </c>
      <c r="F276" s="60" t="str">
        <f>IF(選手申込!G312="","",選手申込!G312)</f>
        <v/>
      </c>
      <c r="G276" s="60" t="str">
        <f>IF(選手申込!H312="","",選手申込!H312)</f>
        <v/>
      </c>
      <c r="H276" s="60" t="str">
        <f>IF(選手申込!L312="","",選手申込!L312)</f>
        <v/>
      </c>
      <c r="I276" s="60" t="str">
        <f>IF(H276="","",選手申込!$A$26)</f>
        <v/>
      </c>
      <c r="J276" s="60" t="str">
        <f>IF(I276="","",選手申込!$G$26)</f>
        <v/>
      </c>
      <c r="K276" s="60" t="str">
        <f>IF(J276="","",選手申込!$I$26)</f>
        <v/>
      </c>
      <c r="L276" s="60" t="str">
        <f>IF(選手申込!I312="","",選手申込!I312)</f>
        <v/>
      </c>
      <c r="M276" s="60" t="str">
        <f>IF(選手申込!J312="","",選手申込!J312)</f>
        <v/>
      </c>
      <c r="N276" s="60" t="str">
        <f>IF(選手申込!K312="","",選手申込!K312)</f>
        <v/>
      </c>
      <c r="O276" s="60">
        <f t="shared" si="41"/>
        <v>0</v>
      </c>
      <c r="P276" s="61" t="str">
        <f t="shared" si="42"/>
        <v/>
      </c>
      <c r="S276" s="82" t="str">
        <f t="shared" si="49"/>
        <v/>
      </c>
      <c r="T276" s="83" t="str">
        <f t="shared" si="49"/>
        <v/>
      </c>
      <c r="U276" s="84" t="str">
        <f t="shared" si="43"/>
        <v/>
      </c>
      <c r="V276" s="85"/>
      <c r="W276" s="86" t="str">
        <f t="shared" si="46"/>
        <v/>
      </c>
      <c r="X276" s="87"/>
      <c r="Y276" s="88"/>
      <c r="Z276" s="89" t="str">
        <f t="shared" si="47"/>
        <v/>
      </c>
      <c r="AA276" s="90"/>
      <c r="AB276" s="91"/>
      <c r="AC276" s="92" t="str">
        <f t="shared" si="44"/>
        <v/>
      </c>
      <c r="AD276" s="93"/>
      <c r="AE276" s="94"/>
      <c r="AF276" s="95" t="str">
        <f t="shared" si="45"/>
        <v/>
      </c>
      <c r="AG276" s="95"/>
      <c r="AH276" s="96"/>
      <c r="AI276" s="97" t="str">
        <f t="shared" si="48"/>
        <v/>
      </c>
      <c r="AJ276" s="98" t="str">
        <f t="shared" si="48"/>
        <v/>
      </c>
      <c r="AK276" s="99" t="str">
        <f t="shared" si="48"/>
        <v/>
      </c>
    </row>
    <row r="277" spans="1:37" ht="26.25" customHeight="1" x14ac:dyDescent="0.7">
      <c r="A277" s="60" t="str">
        <f>IF(選手申込!B313="","",選手申込!B313)</f>
        <v/>
      </c>
      <c r="B277" s="60" t="str">
        <f>IF(選手申込!C313="","",選手申込!C313)</f>
        <v/>
      </c>
      <c r="C277" s="60" t="str">
        <f>IF(選手申込!D313="","",選手申込!D313)</f>
        <v/>
      </c>
      <c r="D277" s="60" t="str">
        <f>IF(選手申込!E313="","",選手申込!E313)</f>
        <v/>
      </c>
      <c r="E277" s="60" t="str">
        <f>IF(選手申込!F313="","",選手申込!F313)</f>
        <v/>
      </c>
      <c r="F277" s="60" t="str">
        <f>IF(選手申込!G313="","",選手申込!G313)</f>
        <v/>
      </c>
      <c r="G277" s="60" t="str">
        <f>IF(選手申込!H313="","",選手申込!H313)</f>
        <v/>
      </c>
      <c r="H277" s="60" t="str">
        <f>IF(選手申込!L313="","",選手申込!L313)</f>
        <v/>
      </c>
      <c r="I277" s="60" t="str">
        <f>IF(H277="","",選手申込!$A$26)</f>
        <v/>
      </c>
      <c r="J277" s="60" t="str">
        <f>IF(I277="","",選手申込!$G$26)</f>
        <v/>
      </c>
      <c r="K277" s="60" t="str">
        <f>IF(J277="","",選手申込!$I$26)</f>
        <v/>
      </c>
      <c r="L277" s="60" t="str">
        <f>IF(選手申込!I313="","",選手申込!I313)</f>
        <v/>
      </c>
      <c r="M277" s="60" t="str">
        <f>IF(選手申込!J313="","",選手申込!J313)</f>
        <v/>
      </c>
      <c r="N277" s="60" t="str">
        <f>IF(選手申込!K313="","",選手申込!K313)</f>
        <v/>
      </c>
      <c r="O277" s="60">
        <f t="shared" si="41"/>
        <v>0</v>
      </c>
      <c r="P277" s="61" t="str">
        <f t="shared" si="42"/>
        <v/>
      </c>
      <c r="S277" s="82" t="str">
        <f t="shared" si="49"/>
        <v/>
      </c>
      <c r="T277" s="83" t="str">
        <f t="shared" si="49"/>
        <v/>
      </c>
      <c r="U277" s="84" t="str">
        <f t="shared" si="43"/>
        <v/>
      </c>
      <c r="V277" s="85"/>
      <c r="W277" s="86" t="str">
        <f t="shared" si="46"/>
        <v/>
      </c>
      <c r="X277" s="87"/>
      <c r="Y277" s="88"/>
      <c r="Z277" s="89" t="str">
        <f t="shared" si="47"/>
        <v/>
      </c>
      <c r="AA277" s="90"/>
      <c r="AB277" s="91"/>
      <c r="AC277" s="92" t="str">
        <f t="shared" si="44"/>
        <v/>
      </c>
      <c r="AD277" s="93"/>
      <c r="AE277" s="94"/>
      <c r="AF277" s="95" t="str">
        <f t="shared" si="45"/>
        <v/>
      </c>
      <c r="AG277" s="95"/>
      <c r="AH277" s="96"/>
      <c r="AI277" s="97" t="str">
        <f t="shared" si="48"/>
        <v/>
      </c>
      <c r="AJ277" s="98" t="str">
        <f t="shared" si="48"/>
        <v/>
      </c>
      <c r="AK277" s="99" t="str">
        <f t="shared" si="48"/>
        <v/>
      </c>
    </row>
    <row r="278" spans="1:37" ht="26.25" customHeight="1" x14ac:dyDescent="0.7">
      <c r="A278" s="60" t="str">
        <f>IF(選手申込!B314="","",選手申込!B314)</f>
        <v/>
      </c>
      <c r="B278" s="60" t="str">
        <f>IF(選手申込!C314="","",選手申込!C314)</f>
        <v/>
      </c>
      <c r="C278" s="60" t="str">
        <f>IF(選手申込!D314="","",選手申込!D314)</f>
        <v/>
      </c>
      <c r="D278" s="60" t="str">
        <f>IF(選手申込!E314="","",選手申込!E314)</f>
        <v/>
      </c>
      <c r="E278" s="60" t="str">
        <f>IF(選手申込!F314="","",選手申込!F314)</f>
        <v/>
      </c>
      <c r="F278" s="60" t="str">
        <f>IF(選手申込!G314="","",選手申込!G314)</f>
        <v/>
      </c>
      <c r="G278" s="60" t="str">
        <f>IF(選手申込!H314="","",選手申込!H314)</f>
        <v/>
      </c>
      <c r="H278" s="60" t="str">
        <f>IF(選手申込!L314="","",選手申込!L314)</f>
        <v/>
      </c>
      <c r="I278" s="60" t="str">
        <f>IF(H278="","",選手申込!$A$26)</f>
        <v/>
      </c>
      <c r="J278" s="60" t="str">
        <f>IF(I278="","",選手申込!$G$26)</f>
        <v/>
      </c>
      <c r="K278" s="60" t="str">
        <f>IF(J278="","",選手申込!$I$26)</f>
        <v/>
      </c>
      <c r="L278" s="60" t="str">
        <f>IF(選手申込!I314="","",選手申込!I314)</f>
        <v/>
      </c>
      <c r="M278" s="60" t="str">
        <f>IF(選手申込!J314="","",選手申込!J314)</f>
        <v/>
      </c>
      <c r="N278" s="60" t="str">
        <f>IF(選手申込!K314="","",選手申込!K314)</f>
        <v/>
      </c>
      <c r="O278" s="60">
        <f t="shared" si="41"/>
        <v>0</v>
      </c>
      <c r="P278" s="61" t="str">
        <f t="shared" si="42"/>
        <v/>
      </c>
      <c r="S278" s="82" t="str">
        <f t="shared" si="49"/>
        <v/>
      </c>
      <c r="T278" s="83" t="str">
        <f t="shared" si="49"/>
        <v/>
      </c>
      <c r="U278" s="84" t="str">
        <f t="shared" si="43"/>
        <v/>
      </c>
      <c r="V278" s="85"/>
      <c r="W278" s="86" t="str">
        <f t="shared" si="46"/>
        <v/>
      </c>
      <c r="X278" s="87"/>
      <c r="Y278" s="88"/>
      <c r="Z278" s="89" t="str">
        <f t="shared" si="47"/>
        <v/>
      </c>
      <c r="AA278" s="90"/>
      <c r="AB278" s="91"/>
      <c r="AC278" s="92" t="str">
        <f t="shared" si="44"/>
        <v/>
      </c>
      <c r="AD278" s="93"/>
      <c r="AE278" s="94"/>
      <c r="AF278" s="95" t="str">
        <f t="shared" si="45"/>
        <v/>
      </c>
      <c r="AG278" s="95"/>
      <c r="AH278" s="96"/>
      <c r="AI278" s="97" t="str">
        <f t="shared" si="48"/>
        <v/>
      </c>
      <c r="AJ278" s="98" t="str">
        <f t="shared" si="48"/>
        <v/>
      </c>
      <c r="AK278" s="99" t="str">
        <f t="shared" si="48"/>
        <v/>
      </c>
    </row>
    <row r="279" spans="1:37" ht="26.25" customHeight="1" x14ac:dyDescent="0.7">
      <c r="A279" s="60" t="str">
        <f>IF(選手申込!B315="","",選手申込!B315)</f>
        <v/>
      </c>
      <c r="B279" s="60" t="str">
        <f>IF(選手申込!C315="","",選手申込!C315)</f>
        <v/>
      </c>
      <c r="C279" s="60" t="str">
        <f>IF(選手申込!D315="","",選手申込!D315)</f>
        <v/>
      </c>
      <c r="D279" s="60" t="str">
        <f>IF(選手申込!E315="","",選手申込!E315)</f>
        <v/>
      </c>
      <c r="E279" s="60" t="str">
        <f>IF(選手申込!F315="","",選手申込!F315)</f>
        <v/>
      </c>
      <c r="F279" s="60" t="str">
        <f>IF(選手申込!G315="","",選手申込!G315)</f>
        <v/>
      </c>
      <c r="G279" s="60" t="str">
        <f>IF(選手申込!H315="","",選手申込!H315)</f>
        <v/>
      </c>
      <c r="H279" s="60" t="str">
        <f>IF(選手申込!L315="","",選手申込!L315)</f>
        <v/>
      </c>
      <c r="I279" s="60" t="str">
        <f>IF(H279="","",選手申込!$A$26)</f>
        <v/>
      </c>
      <c r="J279" s="60" t="str">
        <f>IF(I279="","",選手申込!$G$26)</f>
        <v/>
      </c>
      <c r="K279" s="60" t="str">
        <f>IF(J279="","",選手申込!$I$26)</f>
        <v/>
      </c>
      <c r="L279" s="60" t="str">
        <f>IF(選手申込!I315="","",選手申込!I315)</f>
        <v/>
      </c>
      <c r="M279" s="60" t="str">
        <f>IF(選手申込!J315="","",選手申込!J315)</f>
        <v/>
      </c>
      <c r="N279" s="60" t="str">
        <f>IF(選手申込!K315="","",選手申込!K315)</f>
        <v/>
      </c>
      <c r="O279" s="60">
        <f t="shared" si="41"/>
        <v>0</v>
      </c>
      <c r="P279" s="61" t="str">
        <f t="shared" si="42"/>
        <v/>
      </c>
      <c r="S279" s="82" t="str">
        <f t="shared" si="49"/>
        <v/>
      </c>
      <c r="T279" s="83" t="str">
        <f t="shared" si="49"/>
        <v/>
      </c>
      <c r="U279" s="84" t="str">
        <f t="shared" si="43"/>
        <v/>
      </c>
      <c r="V279" s="85"/>
      <c r="W279" s="86" t="str">
        <f t="shared" si="46"/>
        <v/>
      </c>
      <c r="X279" s="87"/>
      <c r="Y279" s="88"/>
      <c r="Z279" s="89" t="str">
        <f t="shared" si="47"/>
        <v/>
      </c>
      <c r="AA279" s="90"/>
      <c r="AB279" s="91"/>
      <c r="AC279" s="92" t="str">
        <f t="shared" si="44"/>
        <v/>
      </c>
      <c r="AD279" s="93"/>
      <c r="AE279" s="94"/>
      <c r="AF279" s="95" t="str">
        <f t="shared" si="45"/>
        <v/>
      </c>
      <c r="AG279" s="95"/>
      <c r="AH279" s="96"/>
      <c r="AI279" s="97" t="str">
        <f t="shared" si="48"/>
        <v/>
      </c>
      <c r="AJ279" s="98" t="str">
        <f t="shared" si="48"/>
        <v/>
      </c>
      <c r="AK279" s="99" t="str">
        <f t="shared" si="48"/>
        <v/>
      </c>
    </row>
    <row r="280" spans="1:37" ht="26.25" customHeight="1" x14ac:dyDescent="0.7">
      <c r="A280" s="60" t="str">
        <f>IF(選手申込!B316="","",選手申込!B316)</f>
        <v/>
      </c>
      <c r="B280" s="60" t="str">
        <f>IF(選手申込!C316="","",選手申込!C316)</f>
        <v/>
      </c>
      <c r="C280" s="60" t="str">
        <f>IF(選手申込!D316="","",選手申込!D316)</f>
        <v/>
      </c>
      <c r="D280" s="60" t="str">
        <f>IF(選手申込!E316="","",選手申込!E316)</f>
        <v/>
      </c>
      <c r="E280" s="60" t="str">
        <f>IF(選手申込!F316="","",選手申込!F316)</f>
        <v/>
      </c>
      <c r="F280" s="60" t="str">
        <f>IF(選手申込!G316="","",選手申込!G316)</f>
        <v/>
      </c>
      <c r="G280" s="60" t="str">
        <f>IF(選手申込!H316="","",選手申込!H316)</f>
        <v/>
      </c>
      <c r="H280" s="60" t="str">
        <f>IF(選手申込!L316="","",選手申込!L316)</f>
        <v/>
      </c>
      <c r="I280" s="60" t="str">
        <f>IF(H280="","",選手申込!$A$26)</f>
        <v/>
      </c>
      <c r="J280" s="60" t="str">
        <f>IF(I280="","",選手申込!$G$26)</f>
        <v/>
      </c>
      <c r="K280" s="60" t="str">
        <f>IF(J280="","",選手申込!$I$26)</f>
        <v/>
      </c>
      <c r="L280" s="60" t="str">
        <f>IF(選手申込!I316="","",選手申込!I316)</f>
        <v/>
      </c>
      <c r="M280" s="60" t="str">
        <f>IF(選手申込!J316="","",選手申込!J316)</f>
        <v/>
      </c>
      <c r="N280" s="60" t="str">
        <f>IF(選手申込!K316="","",選手申込!K316)</f>
        <v/>
      </c>
      <c r="O280" s="60">
        <f t="shared" si="41"/>
        <v>0</v>
      </c>
      <c r="P280" s="61" t="str">
        <f t="shared" si="42"/>
        <v/>
      </c>
      <c r="S280" s="82" t="str">
        <f t="shared" si="49"/>
        <v/>
      </c>
      <c r="T280" s="83" t="str">
        <f t="shared" si="49"/>
        <v/>
      </c>
      <c r="U280" s="84" t="str">
        <f t="shared" si="43"/>
        <v/>
      </c>
      <c r="V280" s="85"/>
      <c r="W280" s="86" t="str">
        <f t="shared" si="46"/>
        <v/>
      </c>
      <c r="X280" s="87"/>
      <c r="Y280" s="88"/>
      <c r="Z280" s="89" t="str">
        <f t="shared" si="47"/>
        <v/>
      </c>
      <c r="AA280" s="90"/>
      <c r="AB280" s="91"/>
      <c r="AC280" s="92" t="str">
        <f t="shared" si="44"/>
        <v/>
      </c>
      <c r="AD280" s="93"/>
      <c r="AE280" s="94"/>
      <c r="AF280" s="95" t="str">
        <f t="shared" si="45"/>
        <v/>
      </c>
      <c r="AG280" s="95"/>
      <c r="AH280" s="96"/>
      <c r="AI280" s="97" t="str">
        <f t="shared" si="48"/>
        <v/>
      </c>
      <c r="AJ280" s="98" t="str">
        <f t="shared" si="48"/>
        <v/>
      </c>
      <c r="AK280" s="99" t="str">
        <f t="shared" si="48"/>
        <v/>
      </c>
    </row>
    <row r="281" spans="1:37" ht="26.25" customHeight="1" x14ac:dyDescent="0.7">
      <c r="A281" s="60" t="str">
        <f>IF(選手申込!B317="","",選手申込!B317)</f>
        <v/>
      </c>
      <c r="B281" s="60" t="str">
        <f>IF(選手申込!C317="","",選手申込!C317)</f>
        <v/>
      </c>
      <c r="C281" s="60" t="str">
        <f>IF(選手申込!D317="","",選手申込!D317)</f>
        <v/>
      </c>
      <c r="D281" s="60" t="str">
        <f>IF(選手申込!E317="","",選手申込!E317)</f>
        <v/>
      </c>
      <c r="E281" s="60" t="str">
        <f>IF(選手申込!F317="","",選手申込!F317)</f>
        <v/>
      </c>
      <c r="F281" s="60" t="str">
        <f>IF(選手申込!G317="","",選手申込!G317)</f>
        <v/>
      </c>
      <c r="G281" s="60" t="str">
        <f>IF(選手申込!H317="","",選手申込!H317)</f>
        <v/>
      </c>
      <c r="H281" s="60" t="str">
        <f>IF(選手申込!L317="","",選手申込!L317)</f>
        <v/>
      </c>
      <c r="I281" s="60" t="str">
        <f>IF(H281="","",選手申込!$A$26)</f>
        <v/>
      </c>
      <c r="J281" s="60" t="str">
        <f>IF(I281="","",選手申込!$G$26)</f>
        <v/>
      </c>
      <c r="K281" s="60" t="str">
        <f>IF(J281="","",選手申込!$I$26)</f>
        <v/>
      </c>
      <c r="L281" s="60" t="str">
        <f>IF(選手申込!I317="","",選手申込!I317)</f>
        <v/>
      </c>
      <c r="M281" s="60" t="str">
        <f>IF(選手申込!J317="","",選手申込!J317)</f>
        <v/>
      </c>
      <c r="N281" s="60" t="str">
        <f>IF(選手申込!K317="","",選手申込!K317)</f>
        <v/>
      </c>
      <c r="O281" s="60">
        <f t="shared" si="41"/>
        <v>0</v>
      </c>
      <c r="P281" s="61" t="str">
        <f t="shared" si="42"/>
        <v/>
      </c>
      <c r="S281" s="82" t="str">
        <f t="shared" si="49"/>
        <v/>
      </c>
      <c r="T281" s="83" t="str">
        <f t="shared" si="49"/>
        <v/>
      </c>
      <c r="U281" s="84" t="str">
        <f t="shared" si="43"/>
        <v/>
      </c>
      <c r="V281" s="85"/>
      <c r="W281" s="86" t="str">
        <f t="shared" si="46"/>
        <v/>
      </c>
      <c r="X281" s="87"/>
      <c r="Y281" s="88"/>
      <c r="Z281" s="89" t="str">
        <f t="shared" si="47"/>
        <v/>
      </c>
      <c r="AA281" s="90"/>
      <c r="AB281" s="91"/>
      <c r="AC281" s="92" t="str">
        <f t="shared" si="44"/>
        <v/>
      </c>
      <c r="AD281" s="93"/>
      <c r="AE281" s="94"/>
      <c r="AF281" s="95" t="str">
        <f t="shared" si="45"/>
        <v/>
      </c>
      <c r="AG281" s="95"/>
      <c r="AH281" s="96"/>
      <c r="AI281" s="97" t="str">
        <f t="shared" si="48"/>
        <v/>
      </c>
      <c r="AJ281" s="98" t="str">
        <f t="shared" si="48"/>
        <v/>
      </c>
      <c r="AK281" s="99" t="str">
        <f t="shared" si="48"/>
        <v/>
      </c>
    </row>
    <row r="282" spans="1:37" ht="26.25" customHeight="1" x14ac:dyDescent="0.7">
      <c r="A282" s="60" t="str">
        <f>IF(選手申込!B318="","",選手申込!B318)</f>
        <v/>
      </c>
      <c r="B282" s="60" t="str">
        <f>IF(選手申込!C318="","",選手申込!C318)</f>
        <v/>
      </c>
      <c r="C282" s="60" t="str">
        <f>IF(選手申込!D318="","",選手申込!D318)</f>
        <v/>
      </c>
      <c r="D282" s="60" t="str">
        <f>IF(選手申込!E318="","",選手申込!E318)</f>
        <v/>
      </c>
      <c r="E282" s="60" t="str">
        <f>IF(選手申込!F318="","",選手申込!F318)</f>
        <v/>
      </c>
      <c r="F282" s="60" t="str">
        <f>IF(選手申込!G318="","",選手申込!G318)</f>
        <v/>
      </c>
      <c r="G282" s="60" t="str">
        <f>IF(選手申込!H318="","",選手申込!H318)</f>
        <v/>
      </c>
      <c r="H282" s="60" t="str">
        <f>IF(選手申込!L318="","",選手申込!L318)</f>
        <v/>
      </c>
      <c r="I282" s="60" t="str">
        <f>IF(H282="","",選手申込!$A$26)</f>
        <v/>
      </c>
      <c r="J282" s="60" t="str">
        <f>IF(I282="","",選手申込!$G$26)</f>
        <v/>
      </c>
      <c r="K282" s="60" t="str">
        <f>IF(J282="","",選手申込!$I$26)</f>
        <v/>
      </c>
      <c r="L282" s="60" t="str">
        <f>IF(選手申込!I318="","",選手申込!I318)</f>
        <v/>
      </c>
      <c r="M282" s="60" t="str">
        <f>IF(選手申込!J318="","",選手申込!J318)</f>
        <v/>
      </c>
      <c r="N282" s="60" t="str">
        <f>IF(選手申込!K318="","",選手申込!K318)</f>
        <v/>
      </c>
      <c r="O282" s="60">
        <f t="shared" si="41"/>
        <v>0</v>
      </c>
      <c r="P282" s="61" t="str">
        <f t="shared" si="42"/>
        <v/>
      </c>
      <c r="S282" s="82" t="str">
        <f t="shared" si="49"/>
        <v/>
      </c>
      <c r="T282" s="83" t="str">
        <f t="shared" si="49"/>
        <v/>
      </c>
      <c r="U282" s="84" t="str">
        <f t="shared" si="43"/>
        <v/>
      </c>
      <c r="V282" s="85"/>
      <c r="W282" s="86" t="str">
        <f t="shared" si="46"/>
        <v/>
      </c>
      <c r="X282" s="87"/>
      <c r="Y282" s="88"/>
      <c r="Z282" s="89" t="str">
        <f t="shared" si="47"/>
        <v/>
      </c>
      <c r="AA282" s="90"/>
      <c r="AB282" s="91"/>
      <c r="AC282" s="92" t="str">
        <f t="shared" si="44"/>
        <v/>
      </c>
      <c r="AD282" s="93"/>
      <c r="AE282" s="94"/>
      <c r="AF282" s="95" t="str">
        <f t="shared" si="45"/>
        <v/>
      </c>
      <c r="AG282" s="95"/>
      <c r="AH282" s="96"/>
      <c r="AI282" s="97" t="str">
        <f t="shared" si="48"/>
        <v/>
      </c>
      <c r="AJ282" s="98" t="str">
        <f t="shared" si="48"/>
        <v/>
      </c>
      <c r="AK282" s="99" t="str">
        <f t="shared" si="48"/>
        <v/>
      </c>
    </row>
    <row r="283" spans="1:37" ht="26.25" customHeight="1" x14ac:dyDescent="0.7">
      <c r="A283" s="60" t="str">
        <f>IF(選手申込!B319="","",選手申込!B319)</f>
        <v/>
      </c>
      <c r="B283" s="60" t="str">
        <f>IF(選手申込!C319="","",選手申込!C319)</f>
        <v/>
      </c>
      <c r="C283" s="60" t="str">
        <f>IF(選手申込!D319="","",選手申込!D319)</f>
        <v/>
      </c>
      <c r="D283" s="60" t="str">
        <f>IF(選手申込!E319="","",選手申込!E319)</f>
        <v/>
      </c>
      <c r="E283" s="60" t="str">
        <f>IF(選手申込!F319="","",選手申込!F319)</f>
        <v/>
      </c>
      <c r="F283" s="60" t="str">
        <f>IF(選手申込!G319="","",選手申込!G319)</f>
        <v/>
      </c>
      <c r="G283" s="60" t="str">
        <f>IF(選手申込!H319="","",選手申込!H319)</f>
        <v/>
      </c>
      <c r="H283" s="60" t="str">
        <f>IF(選手申込!L319="","",選手申込!L319)</f>
        <v/>
      </c>
      <c r="I283" s="60" t="str">
        <f>IF(H283="","",選手申込!$A$26)</f>
        <v/>
      </c>
      <c r="J283" s="60" t="str">
        <f>IF(I283="","",選手申込!$G$26)</f>
        <v/>
      </c>
      <c r="K283" s="60" t="str">
        <f>IF(J283="","",選手申込!$I$26)</f>
        <v/>
      </c>
      <c r="L283" s="60" t="str">
        <f>IF(選手申込!I319="","",選手申込!I319)</f>
        <v/>
      </c>
      <c r="M283" s="60" t="str">
        <f>IF(選手申込!J319="","",選手申込!J319)</f>
        <v/>
      </c>
      <c r="N283" s="60" t="str">
        <f>IF(選手申込!K319="","",選手申込!K319)</f>
        <v/>
      </c>
      <c r="O283" s="60">
        <f t="shared" si="41"/>
        <v>0</v>
      </c>
      <c r="P283" s="61" t="str">
        <f t="shared" si="42"/>
        <v/>
      </c>
      <c r="S283" s="82" t="str">
        <f t="shared" si="49"/>
        <v/>
      </c>
      <c r="T283" s="83" t="str">
        <f t="shared" si="49"/>
        <v/>
      </c>
      <c r="U283" s="84" t="str">
        <f t="shared" si="43"/>
        <v/>
      </c>
      <c r="V283" s="85"/>
      <c r="W283" s="86" t="str">
        <f t="shared" si="46"/>
        <v/>
      </c>
      <c r="X283" s="87"/>
      <c r="Y283" s="88"/>
      <c r="Z283" s="89" t="str">
        <f t="shared" si="47"/>
        <v/>
      </c>
      <c r="AA283" s="90"/>
      <c r="AB283" s="91"/>
      <c r="AC283" s="92" t="str">
        <f t="shared" si="44"/>
        <v/>
      </c>
      <c r="AD283" s="93"/>
      <c r="AE283" s="94"/>
      <c r="AF283" s="95" t="str">
        <f t="shared" si="45"/>
        <v/>
      </c>
      <c r="AG283" s="95"/>
      <c r="AH283" s="96"/>
      <c r="AI283" s="97" t="str">
        <f t="shared" si="48"/>
        <v/>
      </c>
      <c r="AJ283" s="98" t="str">
        <f t="shared" si="48"/>
        <v/>
      </c>
      <c r="AK283" s="99" t="str">
        <f t="shared" si="48"/>
        <v/>
      </c>
    </row>
    <row r="284" spans="1:37" ht="26.25" customHeight="1" x14ac:dyDescent="0.7">
      <c r="A284" s="60" t="str">
        <f>IF(選手申込!B320="","",選手申込!B320)</f>
        <v/>
      </c>
      <c r="B284" s="60" t="str">
        <f>IF(選手申込!C320="","",選手申込!C320)</f>
        <v/>
      </c>
      <c r="C284" s="60" t="str">
        <f>IF(選手申込!D320="","",選手申込!D320)</f>
        <v/>
      </c>
      <c r="D284" s="60" t="str">
        <f>IF(選手申込!E320="","",選手申込!E320)</f>
        <v/>
      </c>
      <c r="E284" s="60" t="str">
        <f>IF(選手申込!F320="","",選手申込!F320)</f>
        <v/>
      </c>
      <c r="F284" s="60" t="str">
        <f>IF(選手申込!G320="","",選手申込!G320)</f>
        <v/>
      </c>
      <c r="G284" s="60" t="str">
        <f>IF(選手申込!H320="","",選手申込!H320)</f>
        <v/>
      </c>
      <c r="H284" s="60" t="str">
        <f>IF(選手申込!L320="","",選手申込!L320)</f>
        <v/>
      </c>
      <c r="I284" s="60" t="str">
        <f>IF(H284="","",選手申込!$A$26)</f>
        <v/>
      </c>
      <c r="J284" s="60" t="str">
        <f>IF(I284="","",選手申込!$G$26)</f>
        <v/>
      </c>
      <c r="K284" s="60" t="str">
        <f>IF(J284="","",選手申込!$I$26)</f>
        <v/>
      </c>
      <c r="L284" s="60" t="str">
        <f>IF(選手申込!I320="","",選手申込!I320)</f>
        <v/>
      </c>
      <c r="M284" s="60" t="str">
        <f>IF(選手申込!J320="","",選手申込!J320)</f>
        <v/>
      </c>
      <c r="N284" s="60" t="str">
        <f>IF(選手申込!K320="","",選手申込!K320)</f>
        <v/>
      </c>
      <c r="O284" s="60">
        <f t="shared" si="41"/>
        <v>0</v>
      </c>
      <c r="P284" s="61" t="str">
        <f t="shared" si="42"/>
        <v/>
      </c>
      <c r="S284" s="82" t="str">
        <f t="shared" si="49"/>
        <v/>
      </c>
      <c r="T284" s="83" t="str">
        <f t="shared" si="49"/>
        <v/>
      </c>
      <c r="U284" s="84" t="str">
        <f t="shared" si="43"/>
        <v/>
      </c>
      <c r="V284" s="85"/>
      <c r="W284" s="86" t="str">
        <f t="shared" si="46"/>
        <v/>
      </c>
      <c r="X284" s="87"/>
      <c r="Y284" s="88"/>
      <c r="Z284" s="89" t="str">
        <f t="shared" si="47"/>
        <v/>
      </c>
      <c r="AA284" s="90"/>
      <c r="AB284" s="91"/>
      <c r="AC284" s="92" t="str">
        <f t="shared" si="44"/>
        <v/>
      </c>
      <c r="AD284" s="93"/>
      <c r="AE284" s="94"/>
      <c r="AF284" s="95" t="str">
        <f t="shared" si="45"/>
        <v/>
      </c>
      <c r="AG284" s="95"/>
      <c r="AH284" s="96"/>
      <c r="AI284" s="97" t="str">
        <f t="shared" si="48"/>
        <v/>
      </c>
      <c r="AJ284" s="98" t="str">
        <f t="shared" si="48"/>
        <v/>
      </c>
      <c r="AK284" s="99" t="str">
        <f t="shared" si="48"/>
        <v/>
      </c>
    </row>
    <row r="285" spans="1:37" ht="26.25" customHeight="1" x14ac:dyDescent="0.7">
      <c r="A285" s="60" t="str">
        <f>IF(選手申込!B321="","",選手申込!B321)</f>
        <v/>
      </c>
      <c r="B285" s="60" t="str">
        <f>IF(選手申込!C321="","",選手申込!C321)</f>
        <v/>
      </c>
      <c r="C285" s="60" t="str">
        <f>IF(選手申込!D321="","",選手申込!D321)</f>
        <v/>
      </c>
      <c r="D285" s="60" t="str">
        <f>IF(選手申込!E321="","",選手申込!E321)</f>
        <v/>
      </c>
      <c r="E285" s="60" t="str">
        <f>IF(選手申込!F321="","",選手申込!F321)</f>
        <v/>
      </c>
      <c r="F285" s="60" t="str">
        <f>IF(選手申込!G321="","",選手申込!G321)</f>
        <v/>
      </c>
      <c r="G285" s="60" t="str">
        <f>IF(選手申込!H321="","",選手申込!H321)</f>
        <v/>
      </c>
      <c r="H285" s="60" t="str">
        <f>IF(選手申込!L321="","",選手申込!L321)</f>
        <v/>
      </c>
      <c r="I285" s="60" t="str">
        <f>IF(H285="","",選手申込!$A$26)</f>
        <v/>
      </c>
      <c r="J285" s="60" t="str">
        <f>IF(I285="","",選手申込!$G$26)</f>
        <v/>
      </c>
      <c r="K285" s="60" t="str">
        <f>IF(J285="","",選手申込!$I$26)</f>
        <v/>
      </c>
      <c r="L285" s="60" t="str">
        <f>IF(選手申込!I321="","",選手申込!I321)</f>
        <v/>
      </c>
      <c r="M285" s="60" t="str">
        <f>IF(選手申込!J321="","",選手申込!J321)</f>
        <v/>
      </c>
      <c r="N285" s="60" t="str">
        <f>IF(選手申込!K321="","",選手申込!K321)</f>
        <v/>
      </c>
      <c r="O285" s="60">
        <f t="shared" si="41"/>
        <v>0</v>
      </c>
      <c r="P285" s="61" t="str">
        <f t="shared" si="42"/>
        <v/>
      </c>
      <c r="S285" s="82" t="str">
        <f t="shared" si="49"/>
        <v/>
      </c>
      <c r="T285" s="83" t="str">
        <f t="shared" si="49"/>
        <v/>
      </c>
      <c r="U285" s="84" t="str">
        <f t="shared" si="43"/>
        <v/>
      </c>
      <c r="V285" s="85"/>
      <c r="W285" s="86" t="str">
        <f t="shared" si="46"/>
        <v/>
      </c>
      <c r="X285" s="87"/>
      <c r="Y285" s="88"/>
      <c r="Z285" s="89" t="str">
        <f t="shared" si="47"/>
        <v/>
      </c>
      <c r="AA285" s="90"/>
      <c r="AB285" s="91"/>
      <c r="AC285" s="92" t="str">
        <f t="shared" si="44"/>
        <v/>
      </c>
      <c r="AD285" s="93"/>
      <c r="AE285" s="94"/>
      <c r="AF285" s="95" t="str">
        <f t="shared" si="45"/>
        <v/>
      </c>
      <c r="AG285" s="95"/>
      <c r="AH285" s="96"/>
      <c r="AI285" s="97" t="str">
        <f t="shared" si="48"/>
        <v/>
      </c>
      <c r="AJ285" s="98" t="str">
        <f t="shared" si="48"/>
        <v/>
      </c>
      <c r="AK285" s="99" t="str">
        <f t="shared" si="48"/>
        <v/>
      </c>
    </row>
    <row r="286" spans="1:37" ht="26.25" customHeight="1" x14ac:dyDescent="0.7">
      <c r="A286" s="60" t="str">
        <f>IF(選手申込!B322="","",選手申込!B322)</f>
        <v/>
      </c>
      <c r="B286" s="60" t="str">
        <f>IF(選手申込!C322="","",選手申込!C322)</f>
        <v/>
      </c>
      <c r="C286" s="60" t="str">
        <f>IF(選手申込!D322="","",選手申込!D322)</f>
        <v/>
      </c>
      <c r="D286" s="60" t="str">
        <f>IF(選手申込!E322="","",選手申込!E322)</f>
        <v/>
      </c>
      <c r="E286" s="60" t="str">
        <f>IF(選手申込!F322="","",選手申込!F322)</f>
        <v/>
      </c>
      <c r="F286" s="60" t="str">
        <f>IF(選手申込!G322="","",選手申込!G322)</f>
        <v/>
      </c>
      <c r="G286" s="60" t="str">
        <f>IF(選手申込!H322="","",選手申込!H322)</f>
        <v/>
      </c>
      <c r="H286" s="60" t="str">
        <f>IF(選手申込!L322="","",選手申込!L322)</f>
        <v/>
      </c>
      <c r="I286" s="60" t="str">
        <f>IF(H286="","",選手申込!$A$26)</f>
        <v/>
      </c>
      <c r="J286" s="60" t="str">
        <f>IF(I286="","",選手申込!$G$26)</f>
        <v/>
      </c>
      <c r="K286" s="60" t="str">
        <f>IF(J286="","",選手申込!$I$26)</f>
        <v/>
      </c>
      <c r="L286" s="60" t="str">
        <f>IF(選手申込!I322="","",選手申込!I322)</f>
        <v/>
      </c>
      <c r="M286" s="60" t="str">
        <f>IF(選手申込!J322="","",選手申込!J322)</f>
        <v/>
      </c>
      <c r="N286" s="60" t="str">
        <f>IF(選手申込!K322="","",選手申込!K322)</f>
        <v/>
      </c>
      <c r="O286" s="60">
        <f t="shared" si="41"/>
        <v>0</v>
      </c>
      <c r="P286" s="61" t="str">
        <f t="shared" si="42"/>
        <v/>
      </c>
      <c r="S286" s="82" t="str">
        <f t="shared" si="49"/>
        <v/>
      </c>
      <c r="T286" s="83" t="str">
        <f t="shared" si="49"/>
        <v/>
      </c>
      <c r="U286" s="84" t="str">
        <f t="shared" si="43"/>
        <v/>
      </c>
      <c r="V286" s="85"/>
      <c r="W286" s="86" t="str">
        <f t="shared" si="46"/>
        <v/>
      </c>
      <c r="X286" s="87"/>
      <c r="Y286" s="88"/>
      <c r="Z286" s="89" t="str">
        <f t="shared" si="47"/>
        <v/>
      </c>
      <c r="AA286" s="90"/>
      <c r="AB286" s="91"/>
      <c r="AC286" s="92" t="str">
        <f t="shared" si="44"/>
        <v/>
      </c>
      <c r="AD286" s="93"/>
      <c r="AE286" s="94"/>
      <c r="AF286" s="95" t="str">
        <f t="shared" si="45"/>
        <v/>
      </c>
      <c r="AG286" s="95"/>
      <c r="AH286" s="96"/>
      <c r="AI286" s="97" t="str">
        <f t="shared" si="48"/>
        <v/>
      </c>
      <c r="AJ286" s="98" t="str">
        <f t="shared" si="48"/>
        <v/>
      </c>
      <c r="AK286" s="99" t="str">
        <f t="shared" si="48"/>
        <v/>
      </c>
    </row>
    <row r="287" spans="1:37" ht="26.25" customHeight="1" x14ac:dyDescent="0.7">
      <c r="A287" s="60" t="str">
        <f>IF(選手申込!B323="","",選手申込!B323)</f>
        <v/>
      </c>
      <c r="B287" s="60" t="str">
        <f>IF(選手申込!C323="","",選手申込!C323)</f>
        <v/>
      </c>
      <c r="C287" s="60" t="str">
        <f>IF(選手申込!D323="","",選手申込!D323)</f>
        <v/>
      </c>
      <c r="D287" s="60" t="str">
        <f>IF(選手申込!E323="","",選手申込!E323)</f>
        <v/>
      </c>
      <c r="E287" s="60" t="str">
        <f>IF(選手申込!F323="","",選手申込!F323)</f>
        <v/>
      </c>
      <c r="F287" s="60" t="str">
        <f>IF(選手申込!G323="","",選手申込!G323)</f>
        <v/>
      </c>
      <c r="G287" s="60" t="str">
        <f>IF(選手申込!H323="","",選手申込!H323)</f>
        <v/>
      </c>
      <c r="H287" s="60" t="str">
        <f>IF(選手申込!L323="","",選手申込!L323)</f>
        <v/>
      </c>
      <c r="I287" s="60" t="str">
        <f>IF(H287="","",選手申込!$A$26)</f>
        <v/>
      </c>
      <c r="J287" s="60" t="str">
        <f>IF(I287="","",選手申込!$G$26)</f>
        <v/>
      </c>
      <c r="K287" s="60" t="str">
        <f>IF(J287="","",選手申込!$I$26)</f>
        <v/>
      </c>
      <c r="L287" s="60" t="str">
        <f>IF(選手申込!I323="","",選手申込!I323)</f>
        <v/>
      </c>
      <c r="M287" s="60" t="str">
        <f>IF(選手申込!J323="","",選手申込!J323)</f>
        <v/>
      </c>
      <c r="N287" s="60" t="str">
        <f>IF(選手申込!K323="","",選手申込!K323)</f>
        <v/>
      </c>
      <c r="O287" s="60">
        <f t="shared" si="41"/>
        <v>0</v>
      </c>
      <c r="P287" s="61" t="str">
        <f t="shared" si="42"/>
        <v/>
      </c>
      <c r="S287" s="82" t="str">
        <f t="shared" si="49"/>
        <v/>
      </c>
      <c r="T287" s="83" t="str">
        <f t="shared" si="49"/>
        <v/>
      </c>
      <c r="U287" s="84" t="str">
        <f t="shared" si="43"/>
        <v/>
      </c>
      <c r="V287" s="85"/>
      <c r="W287" s="86" t="str">
        <f t="shared" si="46"/>
        <v/>
      </c>
      <c r="X287" s="87"/>
      <c r="Y287" s="88"/>
      <c r="Z287" s="89" t="str">
        <f t="shared" si="47"/>
        <v/>
      </c>
      <c r="AA287" s="90"/>
      <c r="AB287" s="91"/>
      <c r="AC287" s="92" t="str">
        <f t="shared" si="44"/>
        <v/>
      </c>
      <c r="AD287" s="93"/>
      <c r="AE287" s="94"/>
      <c r="AF287" s="95" t="str">
        <f t="shared" si="45"/>
        <v/>
      </c>
      <c r="AG287" s="95"/>
      <c r="AH287" s="96"/>
      <c r="AI287" s="97" t="str">
        <f t="shared" si="48"/>
        <v/>
      </c>
      <c r="AJ287" s="98" t="str">
        <f t="shared" si="48"/>
        <v/>
      </c>
      <c r="AK287" s="99" t="str">
        <f t="shared" si="48"/>
        <v/>
      </c>
    </row>
    <row r="288" spans="1:37" ht="26.25" customHeight="1" x14ac:dyDescent="0.7">
      <c r="A288" s="60" t="str">
        <f>IF(選手申込!B324="","",選手申込!B324)</f>
        <v/>
      </c>
      <c r="B288" s="60" t="str">
        <f>IF(選手申込!C324="","",選手申込!C324)</f>
        <v/>
      </c>
      <c r="C288" s="60" t="str">
        <f>IF(選手申込!D324="","",選手申込!D324)</f>
        <v/>
      </c>
      <c r="D288" s="60" t="str">
        <f>IF(選手申込!E324="","",選手申込!E324)</f>
        <v/>
      </c>
      <c r="E288" s="60" t="str">
        <f>IF(選手申込!F324="","",選手申込!F324)</f>
        <v/>
      </c>
      <c r="F288" s="60" t="str">
        <f>IF(選手申込!G324="","",選手申込!G324)</f>
        <v/>
      </c>
      <c r="G288" s="60" t="str">
        <f>IF(選手申込!H324="","",選手申込!H324)</f>
        <v/>
      </c>
      <c r="H288" s="60" t="str">
        <f>IF(選手申込!L324="","",選手申込!L324)</f>
        <v/>
      </c>
      <c r="I288" s="60" t="str">
        <f>IF(H288="","",選手申込!$A$26)</f>
        <v/>
      </c>
      <c r="J288" s="60" t="str">
        <f>IF(I288="","",選手申込!$G$26)</f>
        <v/>
      </c>
      <c r="K288" s="60" t="str">
        <f>IF(J288="","",選手申込!$I$26)</f>
        <v/>
      </c>
      <c r="L288" s="60" t="str">
        <f>IF(選手申込!I324="","",選手申込!I324)</f>
        <v/>
      </c>
      <c r="M288" s="60" t="str">
        <f>IF(選手申込!J324="","",選手申込!J324)</f>
        <v/>
      </c>
      <c r="N288" s="60" t="str">
        <f>IF(選手申込!K324="","",選手申込!K324)</f>
        <v/>
      </c>
      <c r="O288" s="60">
        <f t="shared" si="41"/>
        <v>0</v>
      </c>
      <c r="P288" s="61" t="str">
        <f t="shared" si="42"/>
        <v/>
      </c>
      <c r="S288" s="82" t="str">
        <f t="shared" si="49"/>
        <v/>
      </c>
      <c r="T288" s="83" t="str">
        <f t="shared" si="49"/>
        <v/>
      </c>
      <c r="U288" s="84" t="str">
        <f t="shared" si="43"/>
        <v/>
      </c>
      <c r="V288" s="85"/>
      <c r="W288" s="86" t="str">
        <f t="shared" si="46"/>
        <v/>
      </c>
      <c r="X288" s="87"/>
      <c r="Y288" s="88"/>
      <c r="Z288" s="89" t="str">
        <f t="shared" si="47"/>
        <v/>
      </c>
      <c r="AA288" s="90"/>
      <c r="AB288" s="91"/>
      <c r="AC288" s="92" t="str">
        <f t="shared" si="44"/>
        <v/>
      </c>
      <c r="AD288" s="93"/>
      <c r="AE288" s="94"/>
      <c r="AF288" s="95" t="str">
        <f t="shared" si="45"/>
        <v/>
      </c>
      <c r="AG288" s="95"/>
      <c r="AH288" s="96"/>
      <c r="AI288" s="97" t="str">
        <f t="shared" si="48"/>
        <v/>
      </c>
      <c r="AJ288" s="98" t="str">
        <f t="shared" si="48"/>
        <v/>
      </c>
      <c r="AK288" s="99" t="str">
        <f t="shared" si="48"/>
        <v/>
      </c>
    </row>
    <row r="289" spans="1:37" ht="26.25" customHeight="1" x14ac:dyDescent="0.7">
      <c r="A289" s="60" t="str">
        <f>IF(選手申込!B325="","",選手申込!B325)</f>
        <v/>
      </c>
      <c r="B289" s="60" t="str">
        <f>IF(選手申込!C325="","",選手申込!C325)</f>
        <v/>
      </c>
      <c r="C289" s="60" t="str">
        <f>IF(選手申込!D325="","",選手申込!D325)</f>
        <v/>
      </c>
      <c r="D289" s="60" t="str">
        <f>IF(選手申込!E325="","",選手申込!E325)</f>
        <v/>
      </c>
      <c r="E289" s="60" t="str">
        <f>IF(選手申込!F325="","",選手申込!F325)</f>
        <v/>
      </c>
      <c r="F289" s="60" t="str">
        <f>IF(選手申込!G325="","",選手申込!G325)</f>
        <v/>
      </c>
      <c r="G289" s="60" t="str">
        <f>IF(選手申込!H325="","",選手申込!H325)</f>
        <v/>
      </c>
      <c r="H289" s="60" t="str">
        <f>IF(選手申込!L325="","",選手申込!L325)</f>
        <v/>
      </c>
      <c r="I289" s="60" t="str">
        <f>IF(H289="","",選手申込!$A$26)</f>
        <v/>
      </c>
      <c r="J289" s="60" t="str">
        <f>IF(I289="","",選手申込!$G$26)</f>
        <v/>
      </c>
      <c r="K289" s="60" t="str">
        <f>IF(J289="","",選手申込!$I$26)</f>
        <v/>
      </c>
      <c r="L289" s="60" t="str">
        <f>IF(選手申込!I325="","",選手申込!I325)</f>
        <v/>
      </c>
      <c r="M289" s="60" t="str">
        <f>IF(選手申込!J325="","",選手申込!J325)</f>
        <v/>
      </c>
      <c r="N289" s="60" t="str">
        <f>IF(選手申込!K325="","",選手申込!K325)</f>
        <v/>
      </c>
      <c r="O289" s="60">
        <f t="shared" si="41"/>
        <v>0</v>
      </c>
      <c r="P289" s="61" t="str">
        <f t="shared" si="42"/>
        <v/>
      </c>
      <c r="S289" s="82" t="str">
        <f t="shared" si="49"/>
        <v/>
      </c>
      <c r="T289" s="83" t="str">
        <f t="shared" si="49"/>
        <v/>
      </c>
      <c r="U289" s="84" t="str">
        <f t="shared" si="43"/>
        <v/>
      </c>
      <c r="V289" s="85"/>
      <c r="W289" s="86" t="str">
        <f t="shared" si="46"/>
        <v/>
      </c>
      <c r="X289" s="87"/>
      <c r="Y289" s="88"/>
      <c r="Z289" s="89" t="str">
        <f t="shared" si="47"/>
        <v/>
      </c>
      <c r="AA289" s="90"/>
      <c r="AB289" s="91"/>
      <c r="AC289" s="92" t="str">
        <f t="shared" si="44"/>
        <v/>
      </c>
      <c r="AD289" s="93"/>
      <c r="AE289" s="94"/>
      <c r="AF289" s="95" t="str">
        <f t="shared" si="45"/>
        <v/>
      </c>
      <c r="AG289" s="95"/>
      <c r="AH289" s="96"/>
      <c r="AI289" s="97" t="str">
        <f t="shared" si="48"/>
        <v/>
      </c>
      <c r="AJ289" s="98" t="str">
        <f t="shared" si="48"/>
        <v/>
      </c>
      <c r="AK289" s="99" t="str">
        <f t="shared" si="48"/>
        <v/>
      </c>
    </row>
    <row r="290" spans="1:37" ht="26.25" customHeight="1" x14ac:dyDescent="0.7">
      <c r="A290" s="60" t="str">
        <f>IF(選手申込!B326="","",選手申込!B326)</f>
        <v/>
      </c>
      <c r="B290" s="60" t="str">
        <f>IF(選手申込!C326="","",選手申込!C326)</f>
        <v/>
      </c>
      <c r="C290" s="60" t="str">
        <f>IF(選手申込!D326="","",選手申込!D326)</f>
        <v/>
      </c>
      <c r="D290" s="60" t="str">
        <f>IF(選手申込!E326="","",選手申込!E326)</f>
        <v/>
      </c>
      <c r="E290" s="60" t="str">
        <f>IF(選手申込!F326="","",選手申込!F326)</f>
        <v/>
      </c>
      <c r="F290" s="60" t="str">
        <f>IF(選手申込!G326="","",選手申込!G326)</f>
        <v/>
      </c>
      <c r="G290" s="60" t="str">
        <f>IF(選手申込!H326="","",選手申込!H326)</f>
        <v/>
      </c>
      <c r="H290" s="60" t="str">
        <f>IF(選手申込!L326="","",選手申込!L326)</f>
        <v/>
      </c>
      <c r="I290" s="60" t="str">
        <f>IF(H290="","",選手申込!$A$26)</f>
        <v/>
      </c>
      <c r="J290" s="60" t="str">
        <f>IF(I290="","",選手申込!$G$26)</f>
        <v/>
      </c>
      <c r="K290" s="60" t="str">
        <f>IF(J290="","",選手申込!$I$26)</f>
        <v/>
      </c>
      <c r="L290" s="60" t="str">
        <f>IF(選手申込!I326="","",選手申込!I326)</f>
        <v/>
      </c>
      <c r="M290" s="60" t="str">
        <f>IF(選手申込!J326="","",選手申込!J326)</f>
        <v/>
      </c>
      <c r="N290" s="60" t="str">
        <f>IF(選手申込!K326="","",選手申込!K326)</f>
        <v/>
      </c>
      <c r="O290" s="60">
        <f t="shared" si="41"/>
        <v>0</v>
      </c>
      <c r="P290" s="61" t="str">
        <f t="shared" si="42"/>
        <v/>
      </c>
      <c r="S290" s="82" t="str">
        <f t="shared" si="49"/>
        <v/>
      </c>
      <c r="T290" s="83" t="str">
        <f t="shared" si="49"/>
        <v/>
      </c>
      <c r="U290" s="84" t="str">
        <f t="shared" si="43"/>
        <v/>
      </c>
      <c r="V290" s="85"/>
      <c r="W290" s="86" t="str">
        <f t="shared" si="46"/>
        <v/>
      </c>
      <c r="X290" s="87"/>
      <c r="Y290" s="88"/>
      <c r="Z290" s="89" t="str">
        <f t="shared" si="47"/>
        <v/>
      </c>
      <c r="AA290" s="90"/>
      <c r="AB290" s="91"/>
      <c r="AC290" s="92" t="str">
        <f t="shared" si="44"/>
        <v/>
      </c>
      <c r="AD290" s="93"/>
      <c r="AE290" s="94"/>
      <c r="AF290" s="95" t="str">
        <f t="shared" si="45"/>
        <v/>
      </c>
      <c r="AG290" s="95"/>
      <c r="AH290" s="96"/>
      <c r="AI290" s="97" t="str">
        <f t="shared" si="48"/>
        <v/>
      </c>
      <c r="AJ290" s="98" t="str">
        <f t="shared" si="48"/>
        <v/>
      </c>
      <c r="AK290" s="99" t="str">
        <f t="shared" si="48"/>
        <v/>
      </c>
    </row>
    <row r="291" spans="1:37" ht="26.25" customHeight="1" x14ac:dyDescent="0.7">
      <c r="A291" s="60" t="str">
        <f>IF(選手申込!B327="","",選手申込!B327)</f>
        <v/>
      </c>
      <c r="B291" s="60" t="str">
        <f>IF(選手申込!C327="","",選手申込!C327)</f>
        <v/>
      </c>
      <c r="C291" s="60" t="str">
        <f>IF(選手申込!D327="","",選手申込!D327)</f>
        <v/>
      </c>
      <c r="D291" s="60" t="str">
        <f>IF(選手申込!E327="","",選手申込!E327)</f>
        <v/>
      </c>
      <c r="E291" s="60" t="str">
        <f>IF(選手申込!F327="","",選手申込!F327)</f>
        <v/>
      </c>
      <c r="F291" s="60" t="str">
        <f>IF(選手申込!G327="","",選手申込!G327)</f>
        <v/>
      </c>
      <c r="G291" s="60" t="str">
        <f>IF(選手申込!H327="","",選手申込!H327)</f>
        <v/>
      </c>
      <c r="H291" s="60" t="str">
        <f>IF(選手申込!L327="","",選手申込!L327)</f>
        <v/>
      </c>
      <c r="I291" s="60" t="str">
        <f>IF(H291="","",選手申込!$A$26)</f>
        <v/>
      </c>
      <c r="J291" s="60" t="str">
        <f>IF(I291="","",選手申込!$G$26)</f>
        <v/>
      </c>
      <c r="K291" s="60" t="str">
        <f>IF(J291="","",選手申込!$I$26)</f>
        <v/>
      </c>
      <c r="L291" s="60" t="str">
        <f>IF(選手申込!I327="","",選手申込!I327)</f>
        <v/>
      </c>
      <c r="M291" s="60" t="str">
        <f>IF(選手申込!J327="","",選手申込!J327)</f>
        <v/>
      </c>
      <c r="N291" s="60" t="str">
        <f>IF(選手申込!K327="","",選手申込!K327)</f>
        <v/>
      </c>
      <c r="O291" s="60">
        <f t="shared" si="41"/>
        <v>0</v>
      </c>
      <c r="P291" s="61" t="str">
        <f t="shared" si="42"/>
        <v/>
      </c>
      <c r="S291" s="82" t="str">
        <f t="shared" si="49"/>
        <v/>
      </c>
      <c r="T291" s="83" t="str">
        <f t="shared" si="49"/>
        <v/>
      </c>
      <c r="U291" s="84" t="str">
        <f t="shared" si="43"/>
        <v/>
      </c>
      <c r="V291" s="85"/>
      <c r="W291" s="86" t="str">
        <f t="shared" si="46"/>
        <v/>
      </c>
      <c r="X291" s="87"/>
      <c r="Y291" s="88"/>
      <c r="Z291" s="89" t="str">
        <f t="shared" si="47"/>
        <v/>
      </c>
      <c r="AA291" s="90"/>
      <c r="AB291" s="91"/>
      <c r="AC291" s="92" t="str">
        <f t="shared" si="44"/>
        <v/>
      </c>
      <c r="AD291" s="93"/>
      <c r="AE291" s="94"/>
      <c r="AF291" s="95" t="str">
        <f t="shared" si="45"/>
        <v/>
      </c>
      <c r="AG291" s="95"/>
      <c r="AH291" s="96"/>
      <c r="AI291" s="97" t="str">
        <f t="shared" si="48"/>
        <v/>
      </c>
      <c r="AJ291" s="98" t="str">
        <f t="shared" si="48"/>
        <v/>
      </c>
      <c r="AK291" s="99" t="str">
        <f t="shared" si="48"/>
        <v/>
      </c>
    </row>
    <row r="292" spans="1:37" ht="26.25" customHeight="1" x14ac:dyDescent="0.7">
      <c r="A292" s="60" t="str">
        <f>IF(選手申込!B328="","",選手申込!B328)</f>
        <v/>
      </c>
      <c r="B292" s="60" t="str">
        <f>IF(選手申込!C328="","",選手申込!C328)</f>
        <v/>
      </c>
      <c r="C292" s="60" t="str">
        <f>IF(選手申込!D328="","",選手申込!D328)</f>
        <v/>
      </c>
      <c r="D292" s="60" t="str">
        <f>IF(選手申込!E328="","",選手申込!E328)</f>
        <v/>
      </c>
      <c r="E292" s="60" t="str">
        <f>IF(選手申込!F328="","",選手申込!F328)</f>
        <v/>
      </c>
      <c r="F292" s="60" t="str">
        <f>IF(選手申込!G328="","",選手申込!G328)</f>
        <v/>
      </c>
      <c r="G292" s="60" t="str">
        <f>IF(選手申込!H328="","",選手申込!H328)</f>
        <v/>
      </c>
      <c r="H292" s="60" t="str">
        <f>IF(選手申込!L328="","",選手申込!L328)</f>
        <v/>
      </c>
      <c r="I292" s="60" t="str">
        <f>IF(H292="","",選手申込!$A$26)</f>
        <v/>
      </c>
      <c r="J292" s="60" t="str">
        <f>IF(I292="","",選手申込!$G$26)</f>
        <v/>
      </c>
      <c r="K292" s="60" t="str">
        <f>IF(J292="","",選手申込!$I$26)</f>
        <v/>
      </c>
      <c r="L292" s="60" t="str">
        <f>IF(選手申込!I328="","",選手申込!I328)</f>
        <v/>
      </c>
      <c r="M292" s="60" t="str">
        <f>IF(選手申込!J328="","",選手申込!J328)</f>
        <v/>
      </c>
      <c r="N292" s="60" t="str">
        <f>IF(選手申込!K328="","",選手申込!K328)</f>
        <v/>
      </c>
      <c r="O292" s="60">
        <f t="shared" si="41"/>
        <v>0</v>
      </c>
      <c r="P292" s="61" t="str">
        <f t="shared" si="42"/>
        <v/>
      </c>
      <c r="S292" s="82" t="str">
        <f t="shared" si="49"/>
        <v/>
      </c>
      <c r="T292" s="83" t="str">
        <f t="shared" si="49"/>
        <v/>
      </c>
      <c r="U292" s="84" t="str">
        <f t="shared" si="43"/>
        <v/>
      </c>
      <c r="V292" s="85"/>
      <c r="W292" s="86" t="str">
        <f t="shared" si="46"/>
        <v/>
      </c>
      <c r="X292" s="87"/>
      <c r="Y292" s="88"/>
      <c r="Z292" s="89" t="str">
        <f t="shared" si="47"/>
        <v/>
      </c>
      <c r="AA292" s="90"/>
      <c r="AB292" s="91"/>
      <c r="AC292" s="92" t="str">
        <f t="shared" si="44"/>
        <v/>
      </c>
      <c r="AD292" s="93"/>
      <c r="AE292" s="94"/>
      <c r="AF292" s="95" t="str">
        <f t="shared" si="45"/>
        <v/>
      </c>
      <c r="AG292" s="95"/>
      <c r="AH292" s="96"/>
      <c r="AI292" s="97" t="str">
        <f t="shared" si="48"/>
        <v/>
      </c>
      <c r="AJ292" s="98" t="str">
        <f t="shared" si="48"/>
        <v/>
      </c>
      <c r="AK292" s="99" t="str">
        <f t="shared" si="48"/>
        <v/>
      </c>
    </row>
    <row r="293" spans="1:37" ht="26.25" customHeight="1" x14ac:dyDescent="0.7">
      <c r="A293" s="60" t="str">
        <f>IF(選手申込!B329="","",選手申込!B329)</f>
        <v/>
      </c>
      <c r="B293" s="60" t="str">
        <f>IF(選手申込!C329="","",選手申込!C329)</f>
        <v/>
      </c>
      <c r="C293" s="60" t="str">
        <f>IF(選手申込!D329="","",選手申込!D329)</f>
        <v/>
      </c>
      <c r="D293" s="60" t="str">
        <f>IF(選手申込!E329="","",選手申込!E329)</f>
        <v/>
      </c>
      <c r="E293" s="60" t="str">
        <f>IF(選手申込!F329="","",選手申込!F329)</f>
        <v/>
      </c>
      <c r="F293" s="60" t="str">
        <f>IF(選手申込!G329="","",選手申込!G329)</f>
        <v/>
      </c>
      <c r="G293" s="60" t="str">
        <f>IF(選手申込!H329="","",選手申込!H329)</f>
        <v/>
      </c>
      <c r="H293" s="60" t="str">
        <f>IF(選手申込!L329="","",選手申込!L329)</f>
        <v/>
      </c>
      <c r="I293" s="60" t="str">
        <f>IF(H293="","",選手申込!$A$26)</f>
        <v/>
      </c>
      <c r="J293" s="60" t="str">
        <f>IF(I293="","",選手申込!$G$26)</f>
        <v/>
      </c>
      <c r="K293" s="60" t="str">
        <f>IF(J293="","",選手申込!$I$26)</f>
        <v/>
      </c>
      <c r="L293" s="60" t="str">
        <f>IF(選手申込!I329="","",選手申込!I329)</f>
        <v/>
      </c>
      <c r="M293" s="60" t="str">
        <f>IF(選手申込!J329="","",選手申込!J329)</f>
        <v/>
      </c>
      <c r="N293" s="60" t="str">
        <f>IF(選手申込!K329="","",選手申込!K329)</f>
        <v/>
      </c>
      <c r="O293" s="60">
        <f t="shared" si="41"/>
        <v>0</v>
      </c>
      <c r="P293" s="61" t="str">
        <f t="shared" si="42"/>
        <v/>
      </c>
      <c r="S293" s="82" t="str">
        <f t="shared" si="49"/>
        <v/>
      </c>
      <c r="T293" s="83" t="str">
        <f t="shared" si="49"/>
        <v/>
      </c>
      <c r="U293" s="84" t="str">
        <f t="shared" si="43"/>
        <v/>
      </c>
      <c r="V293" s="85"/>
      <c r="W293" s="86" t="str">
        <f t="shared" si="46"/>
        <v/>
      </c>
      <c r="X293" s="87"/>
      <c r="Y293" s="88"/>
      <c r="Z293" s="89" t="str">
        <f t="shared" si="47"/>
        <v/>
      </c>
      <c r="AA293" s="90"/>
      <c r="AB293" s="91"/>
      <c r="AC293" s="92" t="str">
        <f t="shared" si="44"/>
        <v/>
      </c>
      <c r="AD293" s="93"/>
      <c r="AE293" s="94"/>
      <c r="AF293" s="95" t="str">
        <f t="shared" si="45"/>
        <v/>
      </c>
      <c r="AG293" s="95"/>
      <c r="AH293" s="96"/>
      <c r="AI293" s="97" t="str">
        <f t="shared" si="48"/>
        <v/>
      </c>
      <c r="AJ293" s="98" t="str">
        <f t="shared" si="48"/>
        <v/>
      </c>
      <c r="AK293" s="99" t="str">
        <f t="shared" si="48"/>
        <v/>
      </c>
    </row>
    <row r="294" spans="1:37" ht="26.25" customHeight="1" x14ac:dyDescent="0.7">
      <c r="A294" s="60" t="str">
        <f>IF(選手申込!B330="","",選手申込!B330)</f>
        <v/>
      </c>
      <c r="B294" s="60" t="str">
        <f>IF(選手申込!C330="","",選手申込!C330)</f>
        <v/>
      </c>
      <c r="C294" s="60" t="str">
        <f>IF(選手申込!D330="","",選手申込!D330)</f>
        <v/>
      </c>
      <c r="D294" s="60" t="str">
        <f>IF(選手申込!E330="","",選手申込!E330)</f>
        <v/>
      </c>
      <c r="E294" s="60" t="str">
        <f>IF(選手申込!F330="","",選手申込!F330)</f>
        <v/>
      </c>
      <c r="F294" s="60" t="str">
        <f>IF(選手申込!G330="","",選手申込!G330)</f>
        <v/>
      </c>
      <c r="G294" s="60" t="str">
        <f>IF(選手申込!H330="","",選手申込!H330)</f>
        <v/>
      </c>
      <c r="H294" s="60" t="str">
        <f>IF(選手申込!L330="","",選手申込!L330)</f>
        <v/>
      </c>
      <c r="I294" s="60" t="str">
        <f>IF(H294="","",選手申込!$A$26)</f>
        <v/>
      </c>
      <c r="J294" s="60" t="str">
        <f>IF(I294="","",選手申込!$G$26)</f>
        <v/>
      </c>
      <c r="K294" s="60" t="str">
        <f>IF(J294="","",選手申込!$I$26)</f>
        <v/>
      </c>
      <c r="L294" s="60" t="str">
        <f>IF(選手申込!I330="","",選手申込!I330)</f>
        <v/>
      </c>
      <c r="M294" s="60" t="str">
        <f>IF(選手申込!J330="","",選手申込!J330)</f>
        <v/>
      </c>
      <c r="N294" s="60" t="str">
        <f>IF(選手申込!K330="","",選手申込!K330)</f>
        <v/>
      </c>
      <c r="O294" s="60">
        <f t="shared" si="41"/>
        <v>0</v>
      </c>
      <c r="P294" s="61" t="str">
        <f t="shared" si="42"/>
        <v/>
      </c>
      <c r="S294" s="82" t="str">
        <f t="shared" si="49"/>
        <v/>
      </c>
      <c r="T294" s="83" t="str">
        <f t="shared" si="49"/>
        <v/>
      </c>
      <c r="U294" s="84" t="str">
        <f t="shared" si="43"/>
        <v/>
      </c>
      <c r="V294" s="85"/>
      <c r="W294" s="86" t="str">
        <f t="shared" si="46"/>
        <v/>
      </c>
      <c r="X294" s="87"/>
      <c r="Y294" s="88"/>
      <c r="Z294" s="89" t="str">
        <f t="shared" si="47"/>
        <v/>
      </c>
      <c r="AA294" s="90"/>
      <c r="AB294" s="91"/>
      <c r="AC294" s="92" t="str">
        <f t="shared" si="44"/>
        <v/>
      </c>
      <c r="AD294" s="93"/>
      <c r="AE294" s="94"/>
      <c r="AF294" s="95" t="str">
        <f t="shared" si="45"/>
        <v/>
      </c>
      <c r="AG294" s="95"/>
      <c r="AH294" s="96"/>
      <c r="AI294" s="97" t="str">
        <f t="shared" si="48"/>
        <v/>
      </c>
      <c r="AJ294" s="98" t="str">
        <f t="shared" si="48"/>
        <v/>
      </c>
      <c r="AK294" s="99" t="str">
        <f t="shared" si="48"/>
        <v/>
      </c>
    </row>
    <row r="295" spans="1:37" ht="26.25" customHeight="1" x14ac:dyDescent="0.7">
      <c r="A295" s="60" t="str">
        <f>IF(選手申込!B331="","",選手申込!B331)</f>
        <v/>
      </c>
      <c r="B295" s="60" t="str">
        <f>IF(選手申込!C331="","",選手申込!C331)</f>
        <v/>
      </c>
      <c r="C295" s="60" t="str">
        <f>IF(選手申込!D331="","",選手申込!D331)</f>
        <v/>
      </c>
      <c r="D295" s="60" t="str">
        <f>IF(選手申込!E331="","",選手申込!E331)</f>
        <v/>
      </c>
      <c r="E295" s="60" t="str">
        <f>IF(選手申込!F331="","",選手申込!F331)</f>
        <v/>
      </c>
      <c r="F295" s="60" t="str">
        <f>IF(選手申込!G331="","",選手申込!G331)</f>
        <v/>
      </c>
      <c r="G295" s="60" t="str">
        <f>IF(選手申込!H331="","",選手申込!H331)</f>
        <v/>
      </c>
      <c r="H295" s="60" t="str">
        <f>IF(選手申込!L331="","",選手申込!L331)</f>
        <v/>
      </c>
      <c r="I295" s="60" t="str">
        <f>IF(H295="","",選手申込!$A$26)</f>
        <v/>
      </c>
      <c r="J295" s="60" t="str">
        <f>IF(I295="","",選手申込!$G$26)</f>
        <v/>
      </c>
      <c r="K295" s="60" t="str">
        <f>IF(J295="","",選手申込!$I$26)</f>
        <v/>
      </c>
      <c r="L295" s="60" t="str">
        <f>IF(選手申込!I331="","",選手申込!I331)</f>
        <v/>
      </c>
      <c r="M295" s="60" t="str">
        <f>IF(選手申込!J331="","",選手申込!J331)</f>
        <v/>
      </c>
      <c r="N295" s="60" t="str">
        <f>IF(選手申込!K331="","",選手申込!K331)</f>
        <v/>
      </c>
      <c r="O295" s="60">
        <f t="shared" si="41"/>
        <v>0</v>
      </c>
      <c r="P295" s="61" t="str">
        <f t="shared" si="42"/>
        <v/>
      </c>
      <c r="S295" s="82" t="str">
        <f t="shared" si="49"/>
        <v/>
      </c>
      <c r="T295" s="83" t="str">
        <f t="shared" si="49"/>
        <v/>
      </c>
      <c r="U295" s="84" t="str">
        <f t="shared" si="43"/>
        <v/>
      </c>
      <c r="V295" s="85"/>
      <c r="W295" s="86" t="str">
        <f t="shared" si="46"/>
        <v/>
      </c>
      <c r="X295" s="87"/>
      <c r="Y295" s="88"/>
      <c r="Z295" s="89" t="str">
        <f t="shared" si="47"/>
        <v/>
      </c>
      <c r="AA295" s="90"/>
      <c r="AB295" s="91"/>
      <c r="AC295" s="92" t="str">
        <f t="shared" si="44"/>
        <v/>
      </c>
      <c r="AD295" s="93"/>
      <c r="AE295" s="94"/>
      <c r="AF295" s="95" t="str">
        <f t="shared" si="45"/>
        <v/>
      </c>
      <c r="AG295" s="95"/>
      <c r="AH295" s="96"/>
      <c r="AI295" s="97" t="str">
        <f t="shared" si="48"/>
        <v/>
      </c>
      <c r="AJ295" s="98" t="str">
        <f t="shared" si="48"/>
        <v/>
      </c>
      <c r="AK295" s="99" t="str">
        <f t="shared" si="48"/>
        <v/>
      </c>
    </row>
    <row r="296" spans="1:37" ht="26.25" customHeight="1" x14ac:dyDescent="0.7">
      <c r="A296" s="60" t="str">
        <f>IF(選手申込!B332="","",選手申込!B332)</f>
        <v/>
      </c>
      <c r="B296" s="60" t="str">
        <f>IF(選手申込!C332="","",選手申込!C332)</f>
        <v/>
      </c>
      <c r="C296" s="60" t="str">
        <f>IF(選手申込!D332="","",選手申込!D332)</f>
        <v/>
      </c>
      <c r="D296" s="60" t="str">
        <f>IF(選手申込!E332="","",選手申込!E332)</f>
        <v/>
      </c>
      <c r="E296" s="60" t="str">
        <f>IF(選手申込!F332="","",選手申込!F332)</f>
        <v/>
      </c>
      <c r="F296" s="60" t="str">
        <f>IF(選手申込!G332="","",選手申込!G332)</f>
        <v/>
      </c>
      <c r="G296" s="60" t="str">
        <f>IF(選手申込!H332="","",選手申込!H332)</f>
        <v/>
      </c>
      <c r="H296" s="60" t="str">
        <f>IF(選手申込!L332="","",選手申込!L332)</f>
        <v/>
      </c>
      <c r="I296" s="60" t="str">
        <f>IF(H296="","",選手申込!$A$26)</f>
        <v/>
      </c>
      <c r="J296" s="60" t="str">
        <f>IF(I296="","",選手申込!$G$26)</f>
        <v/>
      </c>
      <c r="K296" s="60" t="str">
        <f>IF(J296="","",選手申込!$I$26)</f>
        <v/>
      </c>
      <c r="L296" s="60" t="str">
        <f>IF(選手申込!I332="","",選手申込!I332)</f>
        <v/>
      </c>
      <c r="M296" s="60" t="str">
        <f>IF(選手申込!J332="","",選手申込!J332)</f>
        <v/>
      </c>
      <c r="N296" s="60" t="str">
        <f>IF(選手申込!K332="","",選手申込!K332)</f>
        <v/>
      </c>
      <c r="O296" s="60">
        <f t="shared" si="41"/>
        <v>0</v>
      </c>
      <c r="P296" s="61" t="str">
        <f t="shared" si="42"/>
        <v/>
      </c>
      <c r="S296" s="82" t="str">
        <f t="shared" si="49"/>
        <v/>
      </c>
      <c r="T296" s="83" t="str">
        <f t="shared" si="49"/>
        <v/>
      </c>
      <c r="U296" s="84" t="str">
        <f t="shared" si="43"/>
        <v/>
      </c>
      <c r="V296" s="85"/>
      <c r="W296" s="86" t="str">
        <f t="shared" si="46"/>
        <v/>
      </c>
      <c r="X296" s="87"/>
      <c r="Y296" s="88"/>
      <c r="Z296" s="89" t="str">
        <f t="shared" si="47"/>
        <v/>
      </c>
      <c r="AA296" s="90"/>
      <c r="AB296" s="91"/>
      <c r="AC296" s="92" t="str">
        <f t="shared" si="44"/>
        <v/>
      </c>
      <c r="AD296" s="93"/>
      <c r="AE296" s="94"/>
      <c r="AF296" s="95" t="str">
        <f t="shared" si="45"/>
        <v/>
      </c>
      <c r="AG296" s="95"/>
      <c r="AH296" s="96"/>
      <c r="AI296" s="97" t="str">
        <f t="shared" si="48"/>
        <v/>
      </c>
      <c r="AJ296" s="98" t="str">
        <f t="shared" si="48"/>
        <v/>
      </c>
      <c r="AK296" s="99" t="str">
        <f t="shared" si="48"/>
        <v/>
      </c>
    </row>
    <row r="297" spans="1:37" ht="26.25" customHeight="1" x14ac:dyDescent="0.7">
      <c r="A297" s="60" t="str">
        <f>IF(選手申込!B333="","",選手申込!B333)</f>
        <v/>
      </c>
      <c r="B297" s="60" t="str">
        <f>IF(選手申込!C333="","",選手申込!C333)</f>
        <v/>
      </c>
      <c r="C297" s="60" t="str">
        <f>IF(選手申込!D333="","",選手申込!D333)</f>
        <v/>
      </c>
      <c r="D297" s="60" t="str">
        <f>IF(選手申込!E333="","",選手申込!E333)</f>
        <v/>
      </c>
      <c r="E297" s="60" t="str">
        <f>IF(選手申込!F333="","",選手申込!F333)</f>
        <v/>
      </c>
      <c r="F297" s="60" t="str">
        <f>IF(選手申込!G333="","",選手申込!G333)</f>
        <v/>
      </c>
      <c r="G297" s="60" t="str">
        <f>IF(選手申込!H333="","",選手申込!H333)</f>
        <v/>
      </c>
      <c r="H297" s="60" t="str">
        <f>IF(選手申込!L333="","",選手申込!L333)</f>
        <v/>
      </c>
      <c r="I297" s="60" t="str">
        <f>IF(H297="","",選手申込!$A$26)</f>
        <v/>
      </c>
      <c r="J297" s="60" t="str">
        <f>IF(I297="","",選手申込!$G$26)</f>
        <v/>
      </c>
      <c r="K297" s="60" t="str">
        <f>IF(J297="","",選手申込!$I$26)</f>
        <v/>
      </c>
      <c r="L297" s="60" t="str">
        <f>IF(選手申込!I333="","",選手申込!I333)</f>
        <v/>
      </c>
      <c r="M297" s="60" t="str">
        <f>IF(選手申込!J333="","",選手申込!J333)</f>
        <v/>
      </c>
      <c r="N297" s="60" t="str">
        <f>IF(選手申込!K333="","",選手申込!K333)</f>
        <v/>
      </c>
      <c r="O297" s="60">
        <f t="shared" si="41"/>
        <v>0</v>
      </c>
      <c r="P297" s="61" t="str">
        <f t="shared" si="42"/>
        <v/>
      </c>
      <c r="S297" s="82" t="str">
        <f t="shared" si="49"/>
        <v/>
      </c>
      <c r="T297" s="83" t="str">
        <f t="shared" si="49"/>
        <v/>
      </c>
      <c r="U297" s="84" t="str">
        <f t="shared" si="43"/>
        <v/>
      </c>
      <c r="V297" s="85"/>
      <c r="W297" s="86" t="str">
        <f t="shared" si="46"/>
        <v/>
      </c>
      <c r="X297" s="87"/>
      <c r="Y297" s="88"/>
      <c r="Z297" s="89" t="str">
        <f t="shared" si="47"/>
        <v/>
      </c>
      <c r="AA297" s="90"/>
      <c r="AB297" s="91"/>
      <c r="AC297" s="92" t="str">
        <f t="shared" si="44"/>
        <v/>
      </c>
      <c r="AD297" s="93"/>
      <c r="AE297" s="94"/>
      <c r="AF297" s="95" t="str">
        <f t="shared" si="45"/>
        <v/>
      </c>
      <c r="AG297" s="95"/>
      <c r="AH297" s="96"/>
      <c r="AI297" s="97" t="str">
        <f t="shared" si="48"/>
        <v/>
      </c>
      <c r="AJ297" s="98" t="str">
        <f t="shared" si="48"/>
        <v/>
      </c>
      <c r="AK297" s="99" t="str">
        <f t="shared" si="48"/>
        <v/>
      </c>
    </row>
    <row r="298" spans="1:37" ht="26.25" customHeight="1" x14ac:dyDescent="0.7">
      <c r="A298" s="60" t="str">
        <f>IF(選手申込!B334="","",選手申込!B334)</f>
        <v/>
      </c>
      <c r="B298" s="60" t="str">
        <f>IF(選手申込!C334="","",選手申込!C334)</f>
        <v/>
      </c>
      <c r="C298" s="60" t="str">
        <f>IF(選手申込!D334="","",選手申込!D334)</f>
        <v/>
      </c>
      <c r="D298" s="60" t="str">
        <f>IF(選手申込!E334="","",選手申込!E334)</f>
        <v/>
      </c>
      <c r="E298" s="60" t="str">
        <f>IF(選手申込!F334="","",選手申込!F334)</f>
        <v/>
      </c>
      <c r="F298" s="60" t="str">
        <f>IF(選手申込!G334="","",選手申込!G334)</f>
        <v/>
      </c>
      <c r="G298" s="60" t="str">
        <f>IF(選手申込!H334="","",選手申込!H334)</f>
        <v/>
      </c>
      <c r="H298" s="60" t="str">
        <f>IF(選手申込!L334="","",選手申込!L334)</f>
        <v/>
      </c>
      <c r="I298" s="60" t="str">
        <f>IF(H298="","",選手申込!$A$26)</f>
        <v/>
      </c>
      <c r="J298" s="60" t="str">
        <f>IF(I298="","",選手申込!$G$26)</f>
        <v/>
      </c>
      <c r="K298" s="60" t="str">
        <f>IF(J298="","",選手申込!$I$26)</f>
        <v/>
      </c>
      <c r="L298" s="60" t="str">
        <f>IF(選手申込!I334="","",選手申込!I334)</f>
        <v/>
      </c>
      <c r="M298" s="60" t="str">
        <f>IF(選手申込!J334="","",選手申込!J334)</f>
        <v/>
      </c>
      <c r="N298" s="60" t="str">
        <f>IF(選手申込!K334="","",選手申込!K334)</f>
        <v/>
      </c>
      <c r="O298" s="60">
        <f t="shared" si="41"/>
        <v>0</v>
      </c>
      <c r="P298" s="61" t="str">
        <f t="shared" si="42"/>
        <v/>
      </c>
      <c r="S298" s="82" t="str">
        <f t="shared" si="49"/>
        <v/>
      </c>
      <c r="T298" s="83" t="str">
        <f t="shared" si="49"/>
        <v/>
      </c>
      <c r="U298" s="84" t="str">
        <f t="shared" si="43"/>
        <v/>
      </c>
      <c r="V298" s="85"/>
      <c r="W298" s="86" t="str">
        <f t="shared" si="46"/>
        <v/>
      </c>
      <c r="X298" s="87"/>
      <c r="Y298" s="88"/>
      <c r="Z298" s="89" t="str">
        <f t="shared" si="47"/>
        <v/>
      </c>
      <c r="AA298" s="90"/>
      <c r="AB298" s="91"/>
      <c r="AC298" s="92" t="str">
        <f t="shared" si="44"/>
        <v/>
      </c>
      <c r="AD298" s="93"/>
      <c r="AE298" s="94"/>
      <c r="AF298" s="95" t="str">
        <f t="shared" si="45"/>
        <v/>
      </c>
      <c r="AG298" s="95"/>
      <c r="AH298" s="96"/>
      <c r="AI298" s="97" t="str">
        <f t="shared" si="48"/>
        <v/>
      </c>
      <c r="AJ298" s="98" t="str">
        <f t="shared" si="48"/>
        <v/>
      </c>
      <c r="AK298" s="99" t="str">
        <f t="shared" si="48"/>
        <v/>
      </c>
    </row>
    <row r="299" spans="1:37" ht="26.25" customHeight="1" x14ac:dyDescent="0.7">
      <c r="A299" s="60" t="str">
        <f>IF(選手申込!B335="","",選手申込!B335)</f>
        <v/>
      </c>
      <c r="B299" s="60" t="str">
        <f>IF(選手申込!C335="","",選手申込!C335)</f>
        <v/>
      </c>
      <c r="C299" s="60" t="str">
        <f>IF(選手申込!D335="","",選手申込!D335)</f>
        <v/>
      </c>
      <c r="D299" s="60" t="str">
        <f>IF(選手申込!E335="","",選手申込!E335)</f>
        <v/>
      </c>
      <c r="E299" s="60" t="str">
        <f>IF(選手申込!F335="","",選手申込!F335)</f>
        <v/>
      </c>
      <c r="F299" s="60" t="str">
        <f>IF(選手申込!G335="","",選手申込!G335)</f>
        <v/>
      </c>
      <c r="G299" s="60" t="str">
        <f>IF(選手申込!H335="","",選手申込!H335)</f>
        <v/>
      </c>
      <c r="H299" s="60" t="str">
        <f>IF(選手申込!L335="","",選手申込!L335)</f>
        <v/>
      </c>
      <c r="I299" s="60" t="str">
        <f>IF(H299="","",選手申込!$A$26)</f>
        <v/>
      </c>
      <c r="J299" s="60" t="str">
        <f>IF(I299="","",選手申込!$G$26)</f>
        <v/>
      </c>
      <c r="K299" s="60" t="str">
        <f>IF(J299="","",選手申込!$I$26)</f>
        <v/>
      </c>
      <c r="L299" s="60" t="str">
        <f>IF(選手申込!I335="","",選手申込!I335)</f>
        <v/>
      </c>
      <c r="M299" s="60" t="str">
        <f>IF(選手申込!J335="","",選手申込!J335)</f>
        <v/>
      </c>
      <c r="N299" s="60" t="str">
        <f>IF(選手申込!K335="","",選手申込!K335)</f>
        <v/>
      </c>
      <c r="O299" s="60">
        <f t="shared" si="41"/>
        <v>0</v>
      </c>
      <c r="P299" s="61" t="str">
        <f t="shared" si="42"/>
        <v/>
      </c>
      <c r="S299" s="82" t="str">
        <f t="shared" si="49"/>
        <v/>
      </c>
      <c r="T299" s="83" t="str">
        <f t="shared" si="49"/>
        <v/>
      </c>
      <c r="U299" s="84" t="str">
        <f t="shared" si="43"/>
        <v/>
      </c>
      <c r="V299" s="85"/>
      <c r="W299" s="86" t="str">
        <f t="shared" si="46"/>
        <v/>
      </c>
      <c r="X299" s="87"/>
      <c r="Y299" s="88"/>
      <c r="Z299" s="89" t="str">
        <f t="shared" si="47"/>
        <v/>
      </c>
      <c r="AA299" s="90"/>
      <c r="AB299" s="91"/>
      <c r="AC299" s="92" t="str">
        <f t="shared" si="44"/>
        <v/>
      </c>
      <c r="AD299" s="93"/>
      <c r="AE299" s="94"/>
      <c r="AF299" s="95" t="str">
        <f t="shared" si="45"/>
        <v/>
      </c>
      <c r="AG299" s="95"/>
      <c r="AH299" s="96"/>
      <c r="AI299" s="97" t="str">
        <f t="shared" si="48"/>
        <v/>
      </c>
      <c r="AJ299" s="98" t="str">
        <f t="shared" si="48"/>
        <v/>
      </c>
      <c r="AK299" s="99" t="str">
        <f t="shared" si="48"/>
        <v/>
      </c>
    </row>
    <row r="300" spans="1:37" ht="26.25" customHeight="1" x14ac:dyDescent="0.7">
      <c r="A300" s="60" t="str">
        <f>IF(選手申込!B336="","",選手申込!B336)</f>
        <v/>
      </c>
      <c r="B300" s="60" t="str">
        <f>IF(選手申込!C336="","",選手申込!C336)</f>
        <v/>
      </c>
      <c r="C300" s="60" t="str">
        <f>IF(選手申込!D336="","",選手申込!D336)</f>
        <v/>
      </c>
      <c r="D300" s="60" t="str">
        <f>IF(選手申込!E336="","",選手申込!E336)</f>
        <v/>
      </c>
      <c r="E300" s="60" t="str">
        <f>IF(選手申込!F336="","",選手申込!F336)</f>
        <v/>
      </c>
      <c r="F300" s="60" t="str">
        <f>IF(選手申込!G336="","",選手申込!G336)</f>
        <v/>
      </c>
      <c r="G300" s="60" t="str">
        <f>IF(選手申込!H336="","",選手申込!H336)</f>
        <v/>
      </c>
      <c r="H300" s="60" t="str">
        <f>IF(選手申込!L336="","",選手申込!L336)</f>
        <v/>
      </c>
      <c r="I300" s="60" t="str">
        <f>IF(H300="","",選手申込!$A$26)</f>
        <v/>
      </c>
      <c r="J300" s="60" t="str">
        <f>IF(I300="","",選手申込!$G$26)</f>
        <v/>
      </c>
      <c r="K300" s="60" t="str">
        <f>IF(J300="","",選手申込!$I$26)</f>
        <v/>
      </c>
      <c r="L300" s="60" t="str">
        <f>IF(選手申込!I336="","",選手申込!I336)</f>
        <v/>
      </c>
      <c r="M300" s="60" t="str">
        <f>IF(選手申込!J336="","",選手申込!J336)</f>
        <v/>
      </c>
      <c r="N300" s="60" t="str">
        <f>IF(選手申込!K336="","",選手申込!K336)</f>
        <v/>
      </c>
      <c r="O300" s="60">
        <f t="shared" si="41"/>
        <v>0</v>
      </c>
      <c r="P300" s="61" t="str">
        <f t="shared" si="42"/>
        <v/>
      </c>
      <c r="S300" s="82" t="str">
        <f t="shared" si="49"/>
        <v/>
      </c>
      <c r="T300" s="83" t="str">
        <f t="shared" si="49"/>
        <v/>
      </c>
      <c r="U300" s="84" t="str">
        <f t="shared" si="43"/>
        <v/>
      </c>
      <c r="V300" s="85"/>
      <c r="W300" s="86" t="str">
        <f t="shared" si="46"/>
        <v/>
      </c>
      <c r="X300" s="87"/>
      <c r="Y300" s="88"/>
      <c r="Z300" s="89" t="str">
        <f t="shared" si="47"/>
        <v/>
      </c>
      <c r="AA300" s="90"/>
      <c r="AB300" s="91"/>
      <c r="AC300" s="92" t="str">
        <f t="shared" si="44"/>
        <v/>
      </c>
      <c r="AD300" s="93"/>
      <c r="AE300" s="94"/>
      <c r="AF300" s="95" t="str">
        <f t="shared" si="45"/>
        <v/>
      </c>
      <c r="AG300" s="95"/>
      <c r="AH300" s="96"/>
      <c r="AI300" s="97" t="str">
        <f t="shared" si="48"/>
        <v/>
      </c>
      <c r="AJ300" s="98" t="str">
        <f t="shared" si="48"/>
        <v/>
      </c>
      <c r="AK300" s="99" t="str">
        <f t="shared" si="48"/>
        <v/>
      </c>
    </row>
    <row r="301" spans="1:37" ht="26.25" customHeight="1" x14ac:dyDescent="0.7">
      <c r="A301" s="60" t="str">
        <f>IF(選手申込!B337="","",選手申込!B337)</f>
        <v/>
      </c>
      <c r="B301" s="60" t="str">
        <f>IF(選手申込!C337="","",選手申込!C337)</f>
        <v/>
      </c>
      <c r="C301" s="60" t="str">
        <f>IF(選手申込!D337="","",選手申込!D337)</f>
        <v/>
      </c>
      <c r="D301" s="60" t="str">
        <f>IF(選手申込!E337="","",選手申込!E337)</f>
        <v/>
      </c>
      <c r="E301" s="60" t="str">
        <f>IF(選手申込!F337="","",選手申込!F337)</f>
        <v/>
      </c>
      <c r="F301" s="60" t="str">
        <f>IF(選手申込!G337="","",選手申込!G337)</f>
        <v/>
      </c>
      <c r="G301" s="60" t="str">
        <f>IF(選手申込!H337="","",選手申込!H337)</f>
        <v/>
      </c>
      <c r="H301" s="60" t="str">
        <f>IF(選手申込!L337="","",選手申込!L337)</f>
        <v/>
      </c>
      <c r="I301" s="60" t="str">
        <f>IF(H301="","",選手申込!$A$26)</f>
        <v/>
      </c>
      <c r="J301" s="60" t="str">
        <f>IF(I301="","",選手申込!$G$26)</f>
        <v/>
      </c>
      <c r="K301" s="60" t="str">
        <f>IF(J301="","",選手申込!$I$26)</f>
        <v/>
      </c>
      <c r="L301" s="60" t="str">
        <f>IF(選手申込!I337="","",選手申込!I337)</f>
        <v/>
      </c>
      <c r="M301" s="60" t="str">
        <f>IF(選手申込!J337="","",選手申込!J337)</f>
        <v/>
      </c>
      <c r="N301" s="60" t="str">
        <f>IF(選手申込!K337="","",選手申込!K337)</f>
        <v/>
      </c>
      <c r="O301" s="60">
        <f t="shared" si="41"/>
        <v>0</v>
      </c>
      <c r="P301" s="61" t="str">
        <f t="shared" si="42"/>
        <v/>
      </c>
      <c r="S301" s="82" t="str">
        <f t="shared" si="49"/>
        <v/>
      </c>
      <c r="T301" s="83" t="str">
        <f t="shared" si="49"/>
        <v/>
      </c>
      <c r="U301" s="84" t="str">
        <f t="shared" si="43"/>
        <v/>
      </c>
      <c r="V301" s="85"/>
      <c r="W301" s="86" t="str">
        <f t="shared" si="46"/>
        <v/>
      </c>
      <c r="X301" s="87"/>
      <c r="Y301" s="88"/>
      <c r="Z301" s="89" t="str">
        <f t="shared" si="47"/>
        <v/>
      </c>
      <c r="AA301" s="90"/>
      <c r="AB301" s="91"/>
      <c r="AC301" s="92" t="str">
        <f t="shared" si="44"/>
        <v/>
      </c>
      <c r="AD301" s="93"/>
      <c r="AE301" s="94"/>
      <c r="AF301" s="95" t="str">
        <f t="shared" si="45"/>
        <v/>
      </c>
      <c r="AG301" s="95"/>
      <c r="AH301" s="96"/>
      <c r="AI301" s="97" t="str">
        <f t="shared" si="48"/>
        <v/>
      </c>
      <c r="AJ301" s="98" t="str">
        <f t="shared" si="48"/>
        <v/>
      </c>
      <c r="AK301" s="99" t="str">
        <f t="shared" si="48"/>
        <v/>
      </c>
    </row>
    <row r="302" spans="1:37" ht="26.25" customHeight="1" x14ac:dyDescent="0.7">
      <c r="A302" s="60" t="str">
        <f>IF(選手申込!B338="","",選手申込!B338)</f>
        <v/>
      </c>
      <c r="B302" s="60" t="str">
        <f>IF(選手申込!C338="","",選手申込!C338)</f>
        <v/>
      </c>
      <c r="C302" s="60" t="str">
        <f>IF(選手申込!D338="","",選手申込!D338)</f>
        <v/>
      </c>
      <c r="D302" s="60" t="str">
        <f>IF(選手申込!E338="","",選手申込!E338)</f>
        <v/>
      </c>
      <c r="E302" s="60" t="str">
        <f>IF(選手申込!F338="","",選手申込!F338)</f>
        <v/>
      </c>
      <c r="F302" s="60" t="str">
        <f>IF(選手申込!G338="","",選手申込!G338)</f>
        <v/>
      </c>
      <c r="G302" s="60" t="str">
        <f>IF(選手申込!H338="","",選手申込!H338)</f>
        <v/>
      </c>
      <c r="H302" s="60" t="str">
        <f>IF(選手申込!L338="","",選手申込!L338)</f>
        <v/>
      </c>
      <c r="I302" s="60" t="str">
        <f>IF(H302="","",選手申込!$A$26)</f>
        <v/>
      </c>
      <c r="J302" s="60" t="str">
        <f>IF(I302="","",選手申込!$G$26)</f>
        <v/>
      </c>
      <c r="K302" s="60" t="str">
        <f>IF(J302="","",選手申込!$I$26)</f>
        <v/>
      </c>
      <c r="L302" s="60" t="str">
        <f>IF(選手申込!I338="","",選手申込!I338)</f>
        <v/>
      </c>
      <c r="M302" s="60" t="str">
        <f>IF(選手申込!J338="","",選手申込!J338)</f>
        <v/>
      </c>
      <c r="N302" s="60" t="str">
        <f>IF(選手申込!K338="","",選手申込!K338)</f>
        <v/>
      </c>
      <c r="O302" s="60">
        <f t="shared" si="41"/>
        <v>0</v>
      </c>
      <c r="P302" s="61" t="str">
        <f t="shared" si="42"/>
        <v/>
      </c>
      <c r="S302" s="82" t="str">
        <f t="shared" si="49"/>
        <v/>
      </c>
      <c r="T302" s="83" t="str">
        <f t="shared" si="49"/>
        <v/>
      </c>
      <c r="U302" s="84" t="str">
        <f t="shared" si="43"/>
        <v/>
      </c>
      <c r="V302" s="85"/>
      <c r="W302" s="86" t="str">
        <f t="shared" si="46"/>
        <v/>
      </c>
      <c r="X302" s="87"/>
      <c r="Y302" s="88"/>
      <c r="Z302" s="89" t="str">
        <f t="shared" si="47"/>
        <v/>
      </c>
      <c r="AA302" s="90"/>
      <c r="AB302" s="91"/>
      <c r="AC302" s="92" t="str">
        <f t="shared" si="44"/>
        <v/>
      </c>
      <c r="AD302" s="93"/>
      <c r="AE302" s="94"/>
      <c r="AF302" s="95" t="str">
        <f t="shared" si="45"/>
        <v/>
      </c>
      <c r="AG302" s="95"/>
      <c r="AH302" s="96"/>
      <c r="AI302" s="97" t="str">
        <f t="shared" si="48"/>
        <v/>
      </c>
      <c r="AJ302" s="98" t="str">
        <f t="shared" si="48"/>
        <v/>
      </c>
      <c r="AK302" s="99" t="str">
        <f t="shared" si="48"/>
        <v/>
      </c>
    </row>
    <row r="303" spans="1:37" ht="26.25" customHeight="1" x14ac:dyDescent="0.7">
      <c r="A303" s="60" t="str">
        <f>IF(選手申込!B339="","",選手申込!B339)</f>
        <v/>
      </c>
      <c r="B303" s="60" t="str">
        <f>IF(選手申込!C339="","",選手申込!C339)</f>
        <v/>
      </c>
      <c r="C303" s="60" t="str">
        <f>IF(選手申込!D339="","",選手申込!D339)</f>
        <v/>
      </c>
      <c r="D303" s="60" t="str">
        <f>IF(選手申込!E339="","",選手申込!E339)</f>
        <v/>
      </c>
      <c r="E303" s="60" t="str">
        <f>IF(選手申込!F339="","",選手申込!F339)</f>
        <v/>
      </c>
      <c r="F303" s="60" t="str">
        <f>IF(選手申込!G339="","",選手申込!G339)</f>
        <v/>
      </c>
      <c r="G303" s="60" t="str">
        <f>IF(選手申込!H339="","",選手申込!H339)</f>
        <v/>
      </c>
      <c r="H303" s="60" t="str">
        <f>IF(選手申込!L339="","",選手申込!L339)</f>
        <v/>
      </c>
      <c r="I303" s="60" t="str">
        <f>IF(H303="","",選手申込!$A$26)</f>
        <v/>
      </c>
      <c r="J303" s="60" t="str">
        <f>IF(I303="","",選手申込!$G$26)</f>
        <v/>
      </c>
      <c r="K303" s="60" t="str">
        <f>IF(J303="","",選手申込!$I$26)</f>
        <v/>
      </c>
      <c r="L303" s="60" t="str">
        <f>IF(選手申込!I339="","",選手申込!I339)</f>
        <v/>
      </c>
      <c r="M303" s="60" t="str">
        <f>IF(選手申込!J339="","",選手申込!J339)</f>
        <v/>
      </c>
      <c r="N303" s="60" t="str">
        <f>IF(選手申込!K339="","",選手申込!K339)</f>
        <v/>
      </c>
      <c r="O303" s="60">
        <f t="shared" si="41"/>
        <v>0</v>
      </c>
      <c r="P303" s="61" t="str">
        <f t="shared" si="42"/>
        <v/>
      </c>
      <c r="S303" s="82" t="str">
        <f t="shared" si="49"/>
        <v/>
      </c>
      <c r="T303" s="83" t="str">
        <f t="shared" si="49"/>
        <v/>
      </c>
      <c r="U303" s="84" t="str">
        <f t="shared" si="43"/>
        <v/>
      </c>
      <c r="V303" s="85"/>
      <c r="W303" s="86" t="str">
        <f t="shared" si="46"/>
        <v/>
      </c>
      <c r="X303" s="87"/>
      <c r="Y303" s="88"/>
      <c r="Z303" s="89" t="str">
        <f t="shared" si="47"/>
        <v/>
      </c>
      <c r="AA303" s="90"/>
      <c r="AB303" s="91"/>
      <c r="AC303" s="92" t="str">
        <f t="shared" si="44"/>
        <v/>
      </c>
      <c r="AD303" s="93"/>
      <c r="AE303" s="94"/>
      <c r="AF303" s="95" t="str">
        <f t="shared" si="45"/>
        <v/>
      </c>
      <c r="AG303" s="95"/>
      <c r="AH303" s="96"/>
      <c r="AI303" s="97" t="str">
        <f t="shared" si="48"/>
        <v/>
      </c>
      <c r="AJ303" s="98" t="str">
        <f t="shared" si="48"/>
        <v/>
      </c>
      <c r="AK303" s="99" t="str">
        <f t="shared" si="48"/>
        <v/>
      </c>
    </row>
    <row r="304" spans="1:37" ht="26.25" customHeight="1" x14ac:dyDescent="0.7">
      <c r="A304" s="60" t="str">
        <f>IF(選手申込!B340="","",選手申込!B340)</f>
        <v/>
      </c>
      <c r="B304" s="60" t="str">
        <f>IF(選手申込!C340="","",選手申込!C340)</f>
        <v/>
      </c>
      <c r="C304" s="60" t="str">
        <f>IF(選手申込!D340="","",選手申込!D340)</f>
        <v/>
      </c>
      <c r="D304" s="60" t="str">
        <f>IF(選手申込!E340="","",選手申込!E340)</f>
        <v/>
      </c>
      <c r="E304" s="60" t="str">
        <f>IF(選手申込!F340="","",選手申込!F340)</f>
        <v/>
      </c>
      <c r="F304" s="60" t="str">
        <f>IF(選手申込!G340="","",選手申込!G340)</f>
        <v/>
      </c>
      <c r="G304" s="60" t="str">
        <f>IF(選手申込!H340="","",選手申込!H340)</f>
        <v/>
      </c>
      <c r="H304" s="60" t="str">
        <f>IF(選手申込!L340="","",選手申込!L340)</f>
        <v/>
      </c>
      <c r="I304" s="60" t="str">
        <f>IF(H304="","",選手申込!$A$26)</f>
        <v/>
      </c>
      <c r="J304" s="60" t="str">
        <f>IF(I304="","",選手申込!$G$26)</f>
        <v/>
      </c>
      <c r="K304" s="60" t="str">
        <f>IF(J304="","",選手申込!$I$26)</f>
        <v/>
      </c>
      <c r="L304" s="60" t="str">
        <f>IF(選手申込!I340="","",選手申込!I340)</f>
        <v/>
      </c>
      <c r="M304" s="60" t="str">
        <f>IF(選手申込!J340="","",選手申込!J340)</f>
        <v/>
      </c>
      <c r="N304" s="60" t="str">
        <f>IF(選手申込!K340="","",選手申込!K340)</f>
        <v/>
      </c>
      <c r="O304" s="60">
        <f t="shared" si="41"/>
        <v>0</v>
      </c>
      <c r="P304" s="61" t="str">
        <f t="shared" si="42"/>
        <v/>
      </c>
      <c r="S304" s="82" t="str">
        <f t="shared" si="49"/>
        <v/>
      </c>
      <c r="T304" s="83" t="str">
        <f t="shared" si="49"/>
        <v/>
      </c>
      <c r="U304" s="84" t="str">
        <f t="shared" si="43"/>
        <v/>
      </c>
      <c r="V304" s="85"/>
      <c r="W304" s="86" t="str">
        <f t="shared" si="46"/>
        <v/>
      </c>
      <c r="X304" s="87"/>
      <c r="Y304" s="88"/>
      <c r="Z304" s="89" t="str">
        <f t="shared" si="47"/>
        <v/>
      </c>
      <c r="AA304" s="90"/>
      <c r="AB304" s="91"/>
      <c r="AC304" s="92" t="str">
        <f t="shared" si="44"/>
        <v/>
      </c>
      <c r="AD304" s="93"/>
      <c r="AE304" s="94"/>
      <c r="AF304" s="95" t="str">
        <f t="shared" si="45"/>
        <v/>
      </c>
      <c r="AG304" s="95"/>
      <c r="AH304" s="96"/>
      <c r="AI304" s="97" t="str">
        <f t="shared" si="48"/>
        <v/>
      </c>
      <c r="AJ304" s="98" t="str">
        <f t="shared" si="48"/>
        <v/>
      </c>
      <c r="AK304" s="99" t="str">
        <f t="shared" si="48"/>
        <v/>
      </c>
    </row>
    <row r="305" spans="1:37" ht="26.25" customHeight="1" x14ac:dyDescent="0.7">
      <c r="A305" s="60" t="str">
        <f>IF(選手申込!B341="","",選手申込!B341)</f>
        <v/>
      </c>
      <c r="B305" s="60" t="str">
        <f>IF(選手申込!C341="","",選手申込!C341)</f>
        <v/>
      </c>
      <c r="C305" s="60" t="str">
        <f>IF(選手申込!D341="","",選手申込!D341)</f>
        <v/>
      </c>
      <c r="D305" s="60" t="str">
        <f>IF(選手申込!E341="","",選手申込!E341)</f>
        <v/>
      </c>
      <c r="E305" s="60" t="str">
        <f>IF(選手申込!F341="","",選手申込!F341)</f>
        <v/>
      </c>
      <c r="F305" s="60" t="str">
        <f>IF(選手申込!G341="","",選手申込!G341)</f>
        <v/>
      </c>
      <c r="G305" s="60" t="str">
        <f>IF(選手申込!H341="","",選手申込!H341)</f>
        <v/>
      </c>
      <c r="H305" s="60" t="str">
        <f>IF(選手申込!L341="","",選手申込!L341)</f>
        <v/>
      </c>
      <c r="I305" s="60" t="str">
        <f>IF(H305="","",選手申込!$A$26)</f>
        <v/>
      </c>
      <c r="J305" s="60" t="str">
        <f>IF(I305="","",選手申込!$G$26)</f>
        <v/>
      </c>
      <c r="K305" s="60" t="str">
        <f>IF(J305="","",選手申込!$I$26)</f>
        <v/>
      </c>
      <c r="L305" s="60" t="str">
        <f>IF(選手申込!I341="","",選手申込!I341)</f>
        <v/>
      </c>
      <c r="M305" s="60" t="str">
        <f>IF(選手申込!J341="","",選手申込!J341)</f>
        <v/>
      </c>
      <c r="N305" s="60" t="str">
        <f>IF(選手申込!K341="","",選手申込!K341)</f>
        <v/>
      </c>
      <c r="O305" s="60">
        <f t="shared" si="41"/>
        <v>0</v>
      </c>
      <c r="P305" s="61" t="str">
        <f t="shared" si="42"/>
        <v/>
      </c>
      <c r="S305" s="82" t="str">
        <f t="shared" si="49"/>
        <v/>
      </c>
      <c r="T305" s="83" t="str">
        <f t="shared" si="49"/>
        <v/>
      </c>
      <c r="U305" s="84" t="str">
        <f t="shared" si="43"/>
        <v/>
      </c>
      <c r="V305" s="85"/>
      <c r="W305" s="86" t="str">
        <f t="shared" si="46"/>
        <v/>
      </c>
      <c r="X305" s="87"/>
      <c r="Y305" s="88"/>
      <c r="Z305" s="89" t="str">
        <f t="shared" si="47"/>
        <v/>
      </c>
      <c r="AA305" s="90"/>
      <c r="AB305" s="91"/>
      <c r="AC305" s="92" t="str">
        <f t="shared" si="44"/>
        <v/>
      </c>
      <c r="AD305" s="93"/>
      <c r="AE305" s="94"/>
      <c r="AF305" s="95" t="str">
        <f t="shared" si="45"/>
        <v/>
      </c>
      <c r="AG305" s="95"/>
      <c r="AH305" s="96"/>
      <c r="AI305" s="97" t="str">
        <f t="shared" si="48"/>
        <v/>
      </c>
      <c r="AJ305" s="98" t="str">
        <f t="shared" si="48"/>
        <v/>
      </c>
      <c r="AK305" s="99" t="str">
        <f t="shared" si="48"/>
        <v/>
      </c>
    </row>
    <row r="306" spans="1:37" ht="26.25" customHeight="1" x14ac:dyDescent="0.7">
      <c r="A306" s="60" t="str">
        <f>IF(選手申込!B342="","",選手申込!B342)</f>
        <v/>
      </c>
      <c r="B306" s="60" t="str">
        <f>IF(選手申込!C342="","",選手申込!C342)</f>
        <v/>
      </c>
      <c r="C306" s="60" t="str">
        <f>IF(選手申込!D342="","",選手申込!D342)</f>
        <v/>
      </c>
      <c r="D306" s="60" t="str">
        <f>IF(選手申込!E342="","",選手申込!E342)</f>
        <v/>
      </c>
      <c r="E306" s="60" t="str">
        <f>IF(選手申込!F342="","",選手申込!F342)</f>
        <v/>
      </c>
      <c r="F306" s="60" t="str">
        <f>IF(選手申込!G342="","",選手申込!G342)</f>
        <v/>
      </c>
      <c r="G306" s="60" t="str">
        <f>IF(選手申込!H342="","",選手申込!H342)</f>
        <v/>
      </c>
      <c r="H306" s="60" t="str">
        <f>IF(選手申込!L342="","",選手申込!L342)</f>
        <v/>
      </c>
      <c r="I306" s="60" t="str">
        <f>IF(H306="","",選手申込!$A$26)</f>
        <v/>
      </c>
      <c r="J306" s="60" t="str">
        <f>IF(I306="","",選手申込!$G$26)</f>
        <v/>
      </c>
      <c r="K306" s="60" t="str">
        <f>IF(J306="","",選手申込!$I$26)</f>
        <v/>
      </c>
      <c r="L306" s="60" t="str">
        <f>IF(選手申込!I342="","",選手申込!I342)</f>
        <v/>
      </c>
      <c r="M306" s="60" t="str">
        <f>IF(選手申込!J342="","",選手申込!J342)</f>
        <v/>
      </c>
      <c r="N306" s="60" t="str">
        <f>IF(選手申込!K342="","",選手申込!K342)</f>
        <v/>
      </c>
      <c r="O306" s="60">
        <f t="shared" si="41"/>
        <v>0</v>
      </c>
      <c r="P306" s="61" t="str">
        <f t="shared" si="42"/>
        <v/>
      </c>
      <c r="S306" s="82" t="str">
        <f t="shared" si="49"/>
        <v/>
      </c>
      <c r="T306" s="83" t="str">
        <f t="shared" si="49"/>
        <v/>
      </c>
      <c r="U306" s="84" t="str">
        <f t="shared" si="43"/>
        <v/>
      </c>
      <c r="V306" s="85"/>
      <c r="W306" s="86" t="str">
        <f t="shared" si="46"/>
        <v/>
      </c>
      <c r="X306" s="87"/>
      <c r="Y306" s="88"/>
      <c r="Z306" s="89" t="str">
        <f t="shared" si="47"/>
        <v/>
      </c>
      <c r="AA306" s="90"/>
      <c r="AB306" s="91"/>
      <c r="AC306" s="92" t="str">
        <f t="shared" si="44"/>
        <v/>
      </c>
      <c r="AD306" s="93"/>
      <c r="AE306" s="94"/>
      <c r="AF306" s="95" t="str">
        <f t="shared" si="45"/>
        <v/>
      </c>
      <c r="AG306" s="95"/>
      <c r="AH306" s="96"/>
      <c r="AI306" s="97" t="str">
        <f t="shared" si="48"/>
        <v/>
      </c>
      <c r="AJ306" s="98" t="str">
        <f t="shared" si="48"/>
        <v/>
      </c>
      <c r="AK306" s="99" t="str">
        <f t="shared" si="48"/>
        <v/>
      </c>
    </row>
    <row r="307" spans="1:37" ht="26.25" customHeight="1" x14ac:dyDescent="0.7">
      <c r="A307" s="60" t="str">
        <f>IF(選手申込!B343="","",選手申込!B343)</f>
        <v/>
      </c>
      <c r="B307" s="60" t="str">
        <f>IF(選手申込!C343="","",選手申込!C343)</f>
        <v/>
      </c>
      <c r="C307" s="60" t="str">
        <f>IF(選手申込!D343="","",選手申込!D343)</f>
        <v/>
      </c>
      <c r="D307" s="60" t="str">
        <f>IF(選手申込!E343="","",選手申込!E343)</f>
        <v/>
      </c>
      <c r="E307" s="60" t="str">
        <f>IF(選手申込!F343="","",選手申込!F343)</f>
        <v/>
      </c>
      <c r="F307" s="60" t="str">
        <f>IF(選手申込!G343="","",選手申込!G343)</f>
        <v/>
      </c>
      <c r="G307" s="60" t="str">
        <f>IF(選手申込!H343="","",選手申込!H343)</f>
        <v/>
      </c>
      <c r="H307" s="60" t="str">
        <f>IF(選手申込!L343="","",選手申込!L343)</f>
        <v/>
      </c>
      <c r="I307" s="60" t="str">
        <f>IF(H307="","",選手申込!$A$26)</f>
        <v/>
      </c>
      <c r="J307" s="60" t="str">
        <f>IF(I307="","",選手申込!$G$26)</f>
        <v/>
      </c>
      <c r="K307" s="60" t="str">
        <f>IF(J307="","",選手申込!$I$26)</f>
        <v/>
      </c>
      <c r="L307" s="60" t="str">
        <f>IF(選手申込!I343="","",選手申込!I343)</f>
        <v/>
      </c>
      <c r="M307" s="60" t="str">
        <f>IF(選手申込!J343="","",選手申込!J343)</f>
        <v/>
      </c>
      <c r="N307" s="60" t="str">
        <f>IF(選手申込!K343="","",選手申込!K343)</f>
        <v/>
      </c>
      <c r="O307" s="60">
        <f t="shared" si="41"/>
        <v>0</v>
      </c>
      <c r="P307" s="61" t="str">
        <f t="shared" si="42"/>
        <v/>
      </c>
      <c r="S307" s="82" t="str">
        <f t="shared" si="49"/>
        <v/>
      </c>
      <c r="T307" s="83" t="str">
        <f t="shared" si="49"/>
        <v/>
      </c>
      <c r="U307" s="84" t="str">
        <f t="shared" si="43"/>
        <v/>
      </c>
      <c r="V307" s="85"/>
      <c r="W307" s="86" t="str">
        <f t="shared" si="46"/>
        <v/>
      </c>
      <c r="X307" s="87"/>
      <c r="Y307" s="88"/>
      <c r="Z307" s="89" t="str">
        <f t="shared" si="47"/>
        <v/>
      </c>
      <c r="AA307" s="90"/>
      <c r="AB307" s="91"/>
      <c r="AC307" s="92" t="str">
        <f t="shared" si="44"/>
        <v/>
      </c>
      <c r="AD307" s="93"/>
      <c r="AE307" s="94"/>
      <c r="AF307" s="95" t="str">
        <f t="shared" si="45"/>
        <v/>
      </c>
      <c r="AG307" s="95"/>
      <c r="AH307" s="96"/>
      <c r="AI307" s="97" t="str">
        <f t="shared" si="48"/>
        <v/>
      </c>
      <c r="AJ307" s="98" t="str">
        <f t="shared" si="48"/>
        <v/>
      </c>
      <c r="AK307" s="99" t="str">
        <f t="shared" si="48"/>
        <v/>
      </c>
    </row>
    <row r="308" spans="1:37" ht="26.25" customHeight="1" x14ac:dyDescent="0.7">
      <c r="A308" s="60" t="str">
        <f>IF(選手申込!B344="","",選手申込!B344)</f>
        <v/>
      </c>
      <c r="B308" s="60" t="str">
        <f>IF(選手申込!C344="","",選手申込!C344)</f>
        <v/>
      </c>
      <c r="C308" s="60" t="str">
        <f>IF(選手申込!D344="","",選手申込!D344)</f>
        <v/>
      </c>
      <c r="D308" s="60" t="str">
        <f>IF(選手申込!E344="","",選手申込!E344)</f>
        <v/>
      </c>
      <c r="E308" s="60" t="str">
        <f>IF(選手申込!F344="","",選手申込!F344)</f>
        <v/>
      </c>
      <c r="F308" s="60" t="str">
        <f>IF(選手申込!G344="","",選手申込!G344)</f>
        <v/>
      </c>
      <c r="G308" s="60" t="str">
        <f>IF(選手申込!H344="","",選手申込!H344)</f>
        <v/>
      </c>
      <c r="H308" s="60" t="str">
        <f>IF(選手申込!L344="","",選手申込!L344)</f>
        <v/>
      </c>
      <c r="I308" s="60" t="str">
        <f>IF(H308="","",選手申込!$A$26)</f>
        <v/>
      </c>
      <c r="J308" s="60" t="str">
        <f>IF(I308="","",選手申込!$G$26)</f>
        <v/>
      </c>
      <c r="K308" s="60" t="str">
        <f>IF(J308="","",選手申込!$I$26)</f>
        <v/>
      </c>
      <c r="L308" s="60" t="str">
        <f>IF(選手申込!I344="","",選手申込!I344)</f>
        <v/>
      </c>
      <c r="M308" s="60" t="str">
        <f>IF(選手申込!J344="","",選手申込!J344)</f>
        <v/>
      </c>
      <c r="N308" s="60" t="str">
        <f>IF(選手申込!K344="","",選手申込!K344)</f>
        <v/>
      </c>
      <c r="O308" s="60">
        <f t="shared" si="41"/>
        <v>0</v>
      </c>
      <c r="P308" s="61" t="str">
        <f t="shared" si="42"/>
        <v/>
      </c>
      <c r="S308" s="82" t="str">
        <f t="shared" si="49"/>
        <v/>
      </c>
      <c r="T308" s="83" t="str">
        <f t="shared" si="49"/>
        <v/>
      </c>
      <c r="U308" s="84" t="str">
        <f t="shared" si="43"/>
        <v/>
      </c>
      <c r="V308" s="85"/>
      <c r="W308" s="86" t="str">
        <f t="shared" si="46"/>
        <v/>
      </c>
      <c r="X308" s="87"/>
      <c r="Y308" s="88"/>
      <c r="Z308" s="89" t="str">
        <f t="shared" si="47"/>
        <v/>
      </c>
      <c r="AA308" s="90"/>
      <c r="AB308" s="91"/>
      <c r="AC308" s="92" t="str">
        <f t="shared" si="44"/>
        <v/>
      </c>
      <c r="AD308" s="93"/>
      <c r="AE308" s="94"/>
      <c r="AF308" s="95" t="str">
        <f t="shared" si="45"/>
        <v/>
      </c>
      <c r="AG308" s="95"/>
      <c r="AH308" s="96"/>
      <c r="AI308" s="97" t="str">
        <f t="shared" si="48"/>
        <v/>
      </c>
      <c r="AJ308" s="98" t="str">
        <f t="shared" si="48"/>
        <v/>
      </c>
      <c r="AK308" s="99" t="str">
        <f t="shared" si="48"/>
        <v/>
      </c>
    </row>
    <row r="309" spans="1:37" ht="26.25" customHeight="1" x14ac:dyDescent="0.7">
      <c r="A309" s="60" t="str">
        <f>IF(選手申込!B345="","",選手申込!B345)</f>
        <v/>
      </c>
      <c r="B309" s="60" t="str">
        <f>IF(選手申込!C345="","",選手申込!C345)</f>
        <v/>
      </c>
      <c r="C309" s="60" t="str">
        <f>IF(選手申込!D345="","",選手申込!D345)</f>
        <v/>
      </c>
      <c r="D309" s="60" t="str">
        <f>IF(選手申込!E345="","",選手申込!E345)</f>
        <v/>
      </c>
      <c r="E309" s="60" t="str">
        <f>IF(選手申込!F345="","",選手申込!F345)</f>
        <v/>
      </c>
      <c r="F309" s="60" t="str">
        <f>IF(選手申込!G345="","",選手申込!G345)</f>
        <v/>
      </c>
      <c r="G309" s="60" t="str">
        <f>IF(選手申込!H345="","",選手申込!H345)</f>
        <v/>
      </c>
      <c r="H309" s="60" t="str">
        <f>IF(選手申込!L345="","",選手申込!L345)</f>
        <v/>
      </c>
      <c r="I309" s="60" t="str">
        <f>IF(H309="","",選手申込!$A$26)</f>
        <v/>
      </c>
      <c r="J309" s="60" t="str">
        <f>IF(I309="","",選手申込!$G$26)</f>
        <v/>
      </c>
      <c r="K309" s="60" t="str">
        <f>IF(J309="","",選手申込!$I$26)</f>
        <v/>
      </c>
      <c r="L309" s="60" t="str">
        <f>IF(選手申込!I345="","",選手申込!I345)</f>
        <v/>
      </c>
      <c r="M309" s="60" t="str">
        <f>IF(選手申込!J345="","",選手申込!J345)</f>
        <v/>
      </c>
      <c r="N309" s="60" t="str">
        <f>IF(選手申込!K345="","",選手申込!K345)</f>
        <v/>
      </c>
      <c r="O309" s="60">
        <f t="shared" si="41"/>
        <v>0</v>
      </c>
      <c r="P309" s="61" t="str">
        <f t="shared" si="42"/>
        <v/>
      </c>
      <c r="S309" s="82" t="str">
        <f t="shared" si="49"/>
        <v/>
      </c>
      <c r="T309" s="83" t="str">
        <f t="shared" si="49"/>
        <v/>
      </c>
      <c r="U309" s="84" t="str">
        <f t="shared" si="43"/>
        <v/>
      </c>
      <c r="V309" s="85"/>
      <c r="W309" s="86" t="str">
        <f t="shared" si="46"/>
        <v/>
      </c>
      <c r="X309" s="87"/>
      <c r="Y309" s="88"/>
      <c r="Z309" s="89" t="str">
        <f t="shared" si="47"/>
        <v/>
      </c>
      <c r="AA309" s="90"/>
      <c r="AB309" s="91"/>
      <c r="AC309" s="92" t="str">
        <f t="shared" si="44"/>
        <v/>
      </c>
      <c r="AD309" s="93"/>
      <c r="AE309" s="94"/>
      <c r="AF309" s="95" t="str">
        <f t="shared" si="45"/>
        <v/>
      </c>
      <c r="AG309" s="95"/>
      <c r="AH309" s="96"/>
      <c r="AI309" s="97" t="str">
        <f t="shared" si="48"/>
        <v/>
      </c>
      <c r="AJ309" s="98" t="str">
        <f t="shared" si="48"/>
        <v/>
      </c>
      <c r="AK309" s="99" t="str">
        <f t="shared" si="48"/>
        <v/>
      </c>
    </row>
    <row r="310" spans="1:37" ht="26.25" customHeight="1" x14ac:dyDescent="0.7">
      <c r="A310" s="60" t="str">
        <f>IF(選手申込!B346="","",選手申込!B346)</f>
        <v/>
      </c>
      <c r="B310" s="60" t="str">
        <f>IF(選手申込!C346="","",選手申込!C346)</f>
        <v/>
      </c>
      <c r="C310" s="60" t="str">
        <f>IF(選手申込!D346="","",選手申込!D346)</f>
        <v/>
      </c>
      <c r="D310" s="60" t="str">
        <f>IF(選手申込!E346="","",選手申込!E346)</f>
        <v/>
      </c>
      <c r="E310" s="60" t="str">
        <f>IF(選手申込!F346="","",選手申込!F346)</f>
        <v/>
      </c>
      <c r="F310" s="60" t="str">
        <f>IF(選手申込!G346="","",選手申込!G346)</f>
        <v/>
      </c>
      <c r="G310" s="60" t="str">
        <f>IF(選手申込!H346="","",選手申込!H346)</f>
        <v/>
      </c>
      <c r="H310" s="60" t="str">
        <f>IF(選手申込!L346="","",選手申込!L346)</f>
        <v/>
      </c>
      <c r="I310" s="60" t="str">
        <f>IF(H310="","",選手申込!$A$26)</f>
        <v/>
      </c>
      <c r="J310" s="60" t="str">
        <f>IF(I310="","",選手申込!$G$26)</f>
        <v/>
      </c>
      <c r="K310" s="60" t="str">
        <f>IF(J310="","",選手申込!$I$26)</f>
        <v/>
      </c>
      <c r="L310" s="60" t="str">
        <f>IF(選手申込!I346="","",選手申込!I346)</f>
        <v/>
      </c>
      <c r="M310" s="60" t="str">
        <f>IF(選手申込!J346="","",選手申込!J346)</f>
        <v/>
      </c>
      <c r="N310" s="60" t="str">
        <f>IF(選手申込!K346="","",選手申込!K346)</f>
        <v/>
      </c>
      <c r="O310" s="60">
        <f t="shared" si="41"/>
        <v>0</v>
      </c>
      <c r="P310" s="61" t="str">
        <f t="shared" si="42"/>
        <v/>
      </c>
      <c r="S310" s="82" t="str">
        <f t="shared" si="49"/>
        <v/>
      </c>
      <c r="T310" s="83" t="str">
        <f t="shared" si="49"/>
        <v/>
      </c>
      <c r="U310" s="84" t="str">
        <f t="shared" si="43"/>
        <v/>
      </c>
      <c r="V310" s="85"/>
      <c r="W310" s="86" t="str">
        <f t="shared" si="46"/>
        <v/>
      </c>
      <c r="X310" s="87"/>
      <c r="Y310" s="88"/>
      <c r="Z310" s="89" t="str">
        <f t="shared" si="47"/>
        <v/>
      </c>
      <c r="AA310" s="90"/>
      <c r="AB310" s="91"/>
      <c r="AC310" s="92" t="str">
        <f t="shared" si="44"/>
        <v/>
      </c>
      <c r="AD310" s="93"/>
      <c r="AE310" s="94"/>
      <c r="AF310" s="95" t="str">
        <f t="shared" si="45"/>
        <v/>
      </c>
      <c r="AG310" s="95"/>
      <c r="AH310" s="96"/>
      <c r="AI310" s="97" t="str">
        <f t="shared" si="48"/>
        <v/>
      </c>
      <c r="AJ310" s="98" t="str">
        <f t="shared" si="48"/>
        <v/>
      </c>
      <c r="AK310" s="99" t="str">
        <f t="shared" si="48"/>
        <v/>
      </c>
    </row>
    <row r="311" spans="1:37" ht="26.25" customHeight="1" x14ac:dyDescent="0.7">
      <c r="A311" s="60" t="str">
        <f>IF(選手申込!B347="","",選手申込!B347)</f>
        <v/>
      </c>
      <c r="B311" s="60" t="str">
        <f>IF(選手申込!C347="","",選手申込!C347)</f>
        <v/>
      </c>
      <c r="C311" s="60" t="str">
        <f>IF(選手申込!D347="","",選手申込!D347)</f>
        <v/>
      </c>
      <c r="D311" s="60" t="str">
        <f>IF(選手申込!E347="","",選手申込!E347)</f>
        <v/>
      </c>
      <c r="E311" s="60" t="str">
        <f>IF(選手申込!F347="","",選手申込!F347)</f>
        <v/>
      </c>
      <c r="F311" s="60" t="str">
        <f>IF(選手申込!G347="","",選手申込!G347)</f>
        <v/>
      </c>
      <c r="G311" s="60" t="str">
        <f>IF(選手申込!H347="","",選手申込!H347)</f>
        <v/>
      </c>
      <c r="H311" s="60" t="str">
        <f>IF(選手申込!L347="","",選手申込!L347)</f>
        <v/>
      </c>
      <c r="I311" s="60" t="str">
        <f>IF(H311="","",選手申込!$A$26)</f>
        <v/>
      </c>
      <c r="J311" s="60" t="str">
        <f>IF(I311="","",選手申込!$G$26)</f>
        <v/>
      </c>
      <c r="K311" s="60" t="str">
        <f>IF(J311="","",選手申込!$I$26)</f>
        <v/>
      </c>
      <c r="L311" s="60" t="str">
        <f>IF(選手申込!I347="","",選手申込!I347)</f>
        <v/>
      </c>
      <c r="M311" s="60" t="str">
        <f>IF(選手申込!J347="","",選手申込!J347)</f>
        <v/>
      </c>
      <c r="N311" s="60" t="str">
        <f>IF(選手申込!K347="","",選手申込!K347)</f>
        <v/>
      </c>
      <c r="O311" s="60">
        <f t="shared" si="41"/>
        <v>0</v>
      </c>
      <c r="P311" s="61" t="str">
        <f t="shared" si="42"/>
        <v/>
      </c>
      <c r="S311" s="82" t="str">
        <f t="shared" si="49"/>
        <v/>
      </c>
      <c r="T311" s="83" t="str">
        <f t="shared" si="49"/>
        <v/>
      </c>
      <c r="U311" s="84" t="str">
        <f t="shared" si="43"/>
        <v/>
      </c>
      <c r="V311" s="85"/>
      <c r="W311" s="86" t="str">
        <f t="shared" si="46"/>
        <v/>
      </c>
      <c r="X311" s="87"/>
      <c r="Y311" s="88"/>
      <c r="Z311" s="89" t="str">
        <f t="shared" si="47"/>
        <v/>
      </c>
      <c r="AA311" s="90"/>
      <c r="AB311" s="91"/>
      <c r="AC311" s="92" t="str">
        <f t="shared" si="44"/>
        <v/>
      </c>
      <c r="AD311" s="93"/>
      <c r="AE311" s="94"/>
      <c r="AF311" s="95" t="str">
        <f t="shared" si="45"/>
        <v/>
      </c>
      <c r="AG311" s="95"/>
      <c r="AH311" s="96"/>
      <c r="AI311" s="97" t="str">
        <f t="shared" si="48"/>
        <v/>
      </c>
      <c r="AJ311" s="98" t="str">
        <f t="shared" si="48"/>
        <v/>
      </c>
      <c r="AK311" s="99" t="str">
        <f t="shared" si="48"/>
        <v/>
      </c>
    </row>
    <row r="312" spans="1:37" ht="26.25" customHeight="1" x14ac:dyDescent="0.7">
      <c r="A312" s="60" t="str">
        <f>IF(選手申込!B348="","",選手申込!B348)</f>
        <v/>
      </c>
      <c r="B312" s="60" t="str">
        <f>IF(選手申込!C348="","",選手申込!C348)</f>
        <v/>
      </c>
      <c r="C312" s="60" t="str">
        <f>IF(選手申込!D348="","",選手申込!D348)</f>
        <v/>
      </c>
      <c r="D312" s="60" t="str">
        <f>IF(選手申込!E348="","",選手申込!E348)</f>
        <v/>
      </c>
      <c r="E312" s="60" t="str">
        <f>IF(選手申込!F348="","",選手申込!F348)</f>
        <v/>
      </c>
      <c r="F312" s="60" t="str">
        <f>IF(選手申込!G348="","",選手申込!G348)</f>
        <v/>
      </c>
      <c r="G312" s="60" t="str">
        <f>IF(選手申込!H348="","",選手申込!H348)</f>
        <v/>
      </c>
      <c r="H312" s="60" t="str">
        <f>IF(選手申込!L348="","",選手申込!L348)</f>
        <v/>
      </c>
      <c r="I312" s="60" t="str">
        <f>IF(H312="","",選手申込!$A$26)</f>
        <v/>
      </c>
      <c r="J312" s="60" t="str">
        <f>IF(I312="","",選手申込!$G$26)</f>
        <v/>
      </c>
      <c r="K312" s="60" t="str">
        <f>IF(J312="","",選手申込!$I$26)</f>
        <v/>
      </c>
      <c r="L312" s="60" t="str">
        <f>IF(選手申込!I348="","",選手申込!I348)</f>
        <v/>
      </c>
      <c r="M312" s="60" t="str">
        <f>IF(選手申込!J348="","",選手申込!J348)</f>
        <v/>
      </c>
      <c r="N312" s="60" t="str">
        <f>IF(選手申込!K348="","",選手申込!K348)</f>
        <v/>
      </c>
      <c r="O312" s="60">
        <f t="shared" si="41"/>
        <v>0</v>
      </c>
      <c r="P312" s="61" t="str">
        <f t="shared" si="42"/>
        <v/>
      </c>
      <c r="S312" s="82" t="str">
        <f t="shared" si="49"/>
        <v/>
      </c>
      <c r="T312" s="83" t="str">
        <f t="shared" si="49"/>
        <v/>
      </c>
      <c r="U312" s="84" t="str">
        <f t="shared" si="43"/>
        <v/>
      </c>
      <c r="V312" s="85"/>
      <c r="W312" s="86" t="str">
        <f t="shared" si="46"/>
        <v/>
      </c>
      <c r="X312" s="87"/>
      <c r="Y312" s="88"/>
      <c r="Z312" s="89" t="str">
        <f t="shared" si="47"/>
        <v/>
      </c>
      <c r="AA312" s="90"/>
      <c r="AB312" s="91"/>
      <c r="AC312" s="92" t="str">
        <f t="shared" si="44"/>
        <v/>
      </c>
      <c r="AD312" s="93"/>
      <c r="AE312" s="94"/>
      <c r="AF312" s="95" t="str">
        <f t="shared" si="45"/>
        <v/>
      </c>
      <c r="AG312" s="95"/>
      <c r="AH312" s="96"/>
      <c r="AI312" s="97" t="str">
        <f t="shared" si="48"/>
        <v/>
      </c>
      <c r="AJ312" s="98" t="str">
        <f t="shared" si="48"/>
        <v/>
      </c>
      <c r="AK312" s="99" t="str">
        <f t="shared" si="48"/>
        <v/>
      </c>
    </row>
    <row r="313" spans="1:37" ht="26.25" customHeight="1" x14ac:dyDescent="0.7">
      <c r="A313" s="60" t="str">
        <f>IF(選手申込!B349="","",選手申込!B349)</f>
        <v/>
      </c>
      <c r="B313" s="60" t="str">
        <f>IF(選手申込!C349="","",選手申込!C349)</f>
        <v/>
      </c>
      <c r="C313" s="60" t="str">
        <f>IF(選手申込!D349="","",選手申込!D349)</f>
        <v/>
      </c>
      <c r="D313" s="60" t="str">
        <f>IF(選手申込!E349="","",選手申込!E349)</f>
        <v/>
      </c>
      <c r="E313" s="60" t="str">
        <f>IF(選手申込!F349="","",選手申込!F349)</f>
        <v/>
      </c>
      <c r="F313" s="60" t="str">
        <f>IF(選手申込!G349="","",選手申込!G349)</f>
        <v/>
      </c>
      <c r="G313" s="60" t="str">
        <f>IF(選手申込!H349="","",選手申込!H349)</f>
        <v/>
      </c>
      <c r="H313" s="60" t="str">
        <f>IF(選手申込!L349="","",選手申込!L349)</f>
        <v/>
      </c>
      <c r="I313" s="60" t="str">
        <f>IF(H313="","",選手申込!$A$26)</f>
        <v/>
      </c>
      <c r="J313" s="60" t="str">
        <f>IF(I313="","",選手申込!$G$26)</f>
        <v/>
      </c>
      <c r="K313" s="60" t="str">
        <f>IF(J313="","",選手申込!$I$26)</f>
        <v/>
      </c>
      <c r="L313" s="60" t="str">
        <f>IF(選手申込!I349="","",選手申込!I349)</f>
        <v/>
      </c>
      <c r="M313" s="60" t="str">
        <f>IF(選手申込!J349="","",選手申込!J349)</f>
        <v/>
      </c>
      <c r="N313" s="60" t="str">
        <f>IF(選手申込!K349="","",選手申込!K349)</f>
        <v/>
      </c>
      <c r="O313" s="60">
        <f t="shared" si="41"/>
        <v>0</v>
      </c>
      <c r="P313" s="61" t="str">
        <f t="shared" si="42"/>
        <v/>
      </c>
      <c r="S313" s="82" t="str">
        <f t="shared" si="49"/>
        <v/>
      </c>
      <c r="T313" s="83" t="str">
        <f t="shared" si="49"/>
        <v/>
      </c>
      <c r="U313" s="84" t="str">
        <f t="shared" si="43"/>
        <v/>
      </c>
      <c r="V313" s="85"/>
      <c r="W313" s="86" t="str">
        <f t="shared" si="46"/>
        <v/>
      </c>
      <c r="X313" s="87"/>
      <c r="Y313" s="88"/>
      <c r="Z313" s="89" t="str">
        <f t="shared" si="47"/>
        <v/>
      </c>
      <c r="AA313" s="90"/>
      <c r="AB313" s="91"/>
      <c r="AC313" s="92" t="str">
        <f t="shared" si="44"/>
        <v/>
      </c>
      <c r="AD313" s="93"/>
      <c r="AE313" s="94"/>
      <c r="AF313" s="95" t="str">
        <f t="shared" si="45"/>
        <v/>
      </c>
      <c r="AG313" s="95"/>
      <c r="AH313" s="96"/>
      <c r="AI313" s="97" t="str">
        <f t="shared" si="48"/>
        <v/>
      </c>
      <c r="AJ313" s="98" t="str">
        <f t="shared" si="48"/>
        <v/>
      </c>
      <c r="AK313" s="99" t="str">
        <f t="shared" si="48"/>
        <v/>
      </c>
    </row>
    <row r="314" spans="1:37" ht="26.25" customHeight="1" x14ac:dyDescent="0.7">
      <c r="A314" s="60" t="str">
        <f>IF(選手申込!B350="","",選手申込!B350)</f>
        <v/>
      </c>
      <c r="B314" s="60" t="str">
        <f>IF(選手申込!C350="","",選手申込!C350)</f>
        <v/>
      </c>
      <c r="C314" s="60" t="str">
        <f>IF(選手申込!D350="","",選手申込!D350)</f>
        <v/>
      </c>
      <c r="D314" s="60" t="str">
        <f>IF(選手申込!E350="","",選手申込!E350)</f>
        <v/>
      </c>
      <c r="E314" s="60" t="str">
        <f>IF(選手申込!F350="","",選手申込!F350)</f>
        <v/>
      </c>
      <c r="F314" s="60" t="str">
        <f>IF(選手申込!G350="","",選手申込!G350)</f>
        <v/>
      </c>
      <c r="G314" s="60" t="str">
        <f>IF(選手申込!H350="","",選手申込!H350)</f>
        <v/>
      </c>
      <c r="H314" s="60" t="str">
        <f>IF(選手申込!L350="","",選手申込!L350)</f>
        <v/>
      </c>
      <c r="I314" s="60" t="str">
        <f>IF(H314="","",選手申込!$A$26)</f>
        <v/>
      </c>
      <c r="J314" s="60" t="str">
        <f>IF(I314="","",選手申込!$G$26)</f>
        <v/>
      </c>
      <c r="K314" s="60" t="str">
        <f>IF(J314="","",選手申込!$I$26)</f>
        <v/>
      </c>
      <c r="L314" s="60" t="str">
        <f>IF(選手申込!I350="","",選手申込!I350)</f>
        <v/>
      </c>
      <c r="M314" s="60" t="str">
        <f>IF(選手申込!J350="","",選手申込!J350)</f>
        <v/>
      </c>
      <c r="N314" s="60" t="str">
        <f>IF(選手申込!K350="","",選手申込!K350)</f>
        <v/>
      </c>
      <c r="O314" s="60">
        <f t="shared" si="41"/>
        <v>0</v>
      </c>
      <c r="P314" s="61" t="str">
        <f t="shared" si="42"/>
        <v/>
      </c>
      <c r="S314" s="82" t="str">
        <f t="shared" si="49"/>
        <v/>
      </c>
      <c r="T314" s="83" t="str">
        <f t="shared" si="49"/>
        <v/>
      </c>
      <c r="U314" s="84" t="str">
        <f t="shared" si="43"/>
        <v/>
      </c>
      <c r="V314" s="85"/>
      <c r="W314" s="86" t="str">
        <f t="shared" si="46"/>
        <v/>
      </c>
      <c r="X314" s="87"/>
      <c r="Y314" s="88"/>
      <c r="Z314" s="89" t="str">
        <f t="shared" si="47"/>
        <v/>
      </c>
      <c r="AA314" s="90"/>
      <c r="AB314" s="91"/>
      <c r="AC314" s="92" t="str">
        <f t="shared" si="44"/>
        <v/>
      </c>
      <c r="AD314" s="93"/>
      <c r="AE314" s="94"/>
      <c r="AF314" s="95" t="str">
        <f t="shared" si="45"/>
        <v/>
      </c>
      <c r="AG314" s="95"/>
      <c r="AH314" s="96"/>
      <c r="AI314" s="97" t="str">
        <f t="shared" si="48"/>
        <v/>
      </c>
      <c r="AJ314" s="98" t="str">
        <f t="shared" si="48"/>
        <v/>
      </c>
      <c r="AK314" s="99" t="str">
        <f t="shared" si="48"/>
        <v/>
      </c>
    </row>
    <row r="315" spans="1:37" ht="26.25" customHeight="1" x14ac:dyDescent="0.7">
      <c r="A315" s="60" t="str">
        <f>IF(選手申込!B351="","",選手申込!B351)</f>
        <v/>
      </c>
      <c r="B315" s="60" t="str">
        <f>IF(選手申込!C351="","",選手申込!C351)</f>
        <v/>
      </c>
      <c r="C315" s="60" t="str">
        <f>IF(選手申込!D351="","",選手申込!D351)</f>
        <v/>
      </c>
      <c r="D315" s="60" t="str">
        <f>IF(選手申込!E351="","",選手申込!E351)</f>
        <v/>
      </c>
      <c r="E315" s="60" t="str">
        <f>IF(選手申込!F351="","",選手申込!F351)</f>
        <v/>
      </c>
      <c r="F315" s="60" t="str">
        <f>IF(選手申込!G351="","",選手申込!G351)</f>
        <v/>
      </c>
      <c r="G315" s="60" t="str">
        <f>IF(選手申込!H351="","",選手申込!H351)</f>
        <v/>
      </c>
      <c r="H315" s="60" t="str">
        <f>IF(選手申込!L351="","",選手申込!L351)</f>
        <v/>
      </c>
      <c r="I315" s="60" t="str">
        <f>IF(H315="","",選手申込!$A$26)</f>
        <v/>
      </c>
      <c r="J315" s="60" t="str">
        <f>IF(I315="","",選手申込!$G$26)</f>
        <v/>
      </c>
      <c r="K315" s="60" t="str">
        <f>IF(J315="","",選手申込!$I$26)</f>
        <v/>
      </c>
      <c r="L315" s="60" t="str">
        <f>IF(選手申込!I351="","",選手申込!I351)</f>
        <v/>
      </c>
      <c r="M315" s="60" t="str">
        <f>IF(選手申込!J351="","",選手申込!J351)</f>
        <v/>
      </c>
      <c r="N315" s="60" t="str">
        <f>IF(選手申込!K351="","",選手申込!K351)</f>
        <v/>
      </c>
      <c r="O315" s="60">
        <f t="shared" si="41"/>
        <v>0</v>
      </c>
      <c r="P315" s="61" t="str">
        <f t="shared" si="42"/>
        <v/>
      </c>
      <c r="S315" s="82" t="str">
        <f t="shared" si="49"/>
        <v/>
      </c>
      <c r="T315" s="83" t="str">
        <f t="shared" si="49"/>
        <v/>
      </c>
      <c r="U315" s="84" t="str">
        <f t="shared" si="43"/>
        <v/>
      </c>
      <c r="V315" s="85"/>
      <c r="W315" s="86" t="str">
        <f t="shared" si="46"/>
        <v/>
      </c>
      <c r="X315" s="87"/>
      <c r="Y315" s="88"/>
      <c r="Z315" s="89" t="str">
        <f t="shared" si="47"/>
        <v/>
      </c>
      <c r="AA315" s="90"/>
      <c r="AB315" s="91"/>
      <c r="AC315" s="92" t="str">
        <f t="shared" si="44"/>
        <v/>
      </c>
      <c r="AD315" s="93"/>
      <c r="AE315" s="94"/>
      <c r="AF315" s="95" t="str">
        <f t="shared" si="45"/>
        <v/>
      </c>
      <c r="AG315" s="95"/>
      <c r="AH315" s="96"/>
      <c r="AI315" s="97" t="str">
        <f t="shared" si="48"/>
        <v/>
      </c>
      <c r="AJ315" s="98" t="str">
        <f t="shared" si="48"/>
        <v/>
      </c>
      <c r="AK315" s="99" t="str">
        <f t="shared" si="48"/>
        <v/>
      </c>
    </row>
    <row r="316" spans="1:37" ht="26.25" customHeight="1" x14ac:dyDescent="0.7">
      <c r="A316" s="60" t="str">
        <f>IF(選手申込!B352="","",選手申込!B352)</f>
        <v/>
      </c>
      <c r="B316" s="60" t="str">
        <f>IF(選手申込!C352="","",選手申込!C352)</f>
        <v/>
      </c>
      <c r="C316" s="60" t="str">
        <f>IF(選手申込!D352="","",選手申込!D352)</f>
        <v/>
      </c>
      <c r="D316" s="60" t="str">
        <f>IF(選手申込!E352="","",選手申込!E352)</f>
        <v/>
      </c>
      <c r="E316" s="60" t="str">
        <f>IF(選手申込!F352="","",選手申込!F352)</f>
        <v/>
      </c>
      <c r="F316" s="60" t="str">
        <f>IF(選手申込!G352="","",選手申込!G352)</f>
        <v/>
      </c>
      <c r="G316" s="60" t="str">
        <f>IF(選手申込!H352="","",選手申込!H352)</f>
        <v/>
      </c>
      <c r="H316" s="60" t="str">
        <f>IF(選手申込!L352="","",選手申込!L352)</f>
        <v/>
      </c>
      <c r="I316" s="60" t="str">
        <f>IF(H316="","",選手申込!$A$26)</f>
        <v/>
      </c>
      <c r="J316" s="60" t="str">
        <f>IF(I316="","",選手申込!$G$26)</f>
        <v/>
      </c>
      <c r="K316" s="60" t="str">
        <f>IF(J316="","",選手申込!$I$26)</f>
        <v/>
      </c>
      <c r="L316" s="60" t="str">
        <f>IF(選手申込!I352="","",選手申込!I352)</f>
        <v/>
      </c>
      <c r="M316" s="60" t="str">
        <f>IF(選手申込!J352="","",選手申込!J352)</f>
        <v/>
      </c>
      <c r="N316" s="60" t="str">
        <f>IF(選手申込!K352="","",選手申込!K352)</f>
        <v/>
      </c>
      <c r="O316" s="60">
        <f t="shared" si="41"/>
        <v>0</v>
      </c>
      <c r="P316" s="61" t="str">
        <f t="shared" si="42"/>
        <v/>
      </c>
      <c r="S316" s="82" t="str">
        <f t="shared" si="49"/>
        <v/>
      </c>
      <c r="T316" s="83" t="str">
        <f t="shared" si="49"/>
        <v/>
      </c>
      <c r="U316" s="84" t="str">
        <f t="shared" si="43"/>
        <v/>
      </c>
      <c r="V316" s="85"/>
      <c r="W316" s="86" t="str">
        <f t="shared" si="46"/>
        <v/>
      </c>
      <c r="X316" s="87"/>
      <c r="Y316" s="88"/>
      <c r="Z316" s="89" t="str">
        <f t="shared" si="47"/>
        <v/>
      </c>
      <c r="AA316" s="90"/>
      <c r="AB316" s="91"/>
      <c r="AC316" s="92" t="str">
        <f t="shared" si="44"/>
        <v/>
      </c>
      <c r="AD316" s="93"/>
      <c r="AE316" s="94"/>
      <c r="AF316" s="95" t="str">
        <f t="shared" si="45"/>
        <v/>
      </c>
      <c r="AG316" s="95"/>
      <c r="AH316" s="96"/>
      <c r="AI316" s="97" t="str">
        <f t="shared" si="48"/>
        <v/>
      </c>
      <c r="AJ316" s="98" t="str">
        <f t="shared" si="48"/>
        <v/>
      </c>
      <c r="AK316" s="99" t="str">
        <f t="shared" si="48"/>
        <v/>
      </c>
    </row>
    <row r="317" spans="1:37" ht="26.25" customHeight="1" x14ac:dyDescent="0.7">
      <c r="A317" s="60" t="str">
        <f>IF(選手申込!B353="","",選手申込!B353)</f>
        <v/>
      </c>
      <c r="B317" s="60" t="str">
        <f>IF(選手申込!C353="","",選手申込!C353)</f>
        <v/>
      </c>
      <c r="C317" s="60" t="str">
        <f>IF(選手申込!D353="","",選手申込!D353)</f>
        <v/>
      </c>
      <c r="D317" s="60" t="str">
        <f>IF(選手申込!E353="","",選手申込!E353)</f>
        <v/>
      </c>
      <c r="E317" s="60" t="str">
        <f>IF(選手申込!F353="","",選手申込!F353)</f>
        <v/>
      </c>
      <c r="F317" s="60" t="str">
        <f>IF(選手申込!G353="","",選手申込!G353)</f>
        <v/>
      </c>
      <c r="G317" s="60" t="str">
        <f>IF(選手申込!H353="","",選手申込!H353)</f>
        <v/>
      </c>
      <c r="H317" s="60" t="str">
        <f>IF(選手申込!L353="","",選手申込!L353)</f>
        <v/>
      </c>
      <c r="I317" s="60" t="str">
        <f>IF(H317="","",選手申込!$A$26)</f>
        <v/>
      </c>
      <c r="J317" s="60" t="str">
        <f>IF(I317="","",選手申込!$G$26)</f>
        <v/>
      </c>
      <c r="K317" s="60" t="str">
        <f>IF(J317="","",選手申込!$I$26)</f>
        <v/>
      </c>
      <c r="L317" s="60" t="str">
        <f>IF(選手申込!I353="","",選手申込!I353)</f>
        <v/>
      </c>
      <c r="M317" s="60" t="str">
        <f>IF(選手申込!J353="","",選手申込!J353)</f>
        <v/>
      </c>
      <c r="N317" s="60" t="str">
        <f>IF(選手申込!K353="","",選手申込!K353)</f>
        <v/>
      </c>
      <c r="O317" s="60">
        <f t="shared" si="41"/>
        <v>0</v>
      </c>
      <c r="P317" s="61" t="str">
        <f t="shared" si="42"/>
        <v/>
      </c>
      <c r="S317" s="82" t="str">
        <f t="shared" si="49"/>
        <v/>
      </c>
      <c r="T317" s="83" t="str">
        <f t="shared" si="49"/>
        <v/>
      </c>
      <c r="U317" s="84" t="str">
        <f t="shared" si="43"/>
        <v/>
      </c>
      <c r="V317" s="85"/>
      <c r="W317" s="86" t="str">
        <f t="shared" si="46"/>
        <v/>
      </c>
      <c r="X317" s="87"/>
      <c r="Y317" s="88"/>
      <c r="Z317" s="89" t="str">
        <f t="shared" si="47"/>
        <v/>
      </c>
      <c r="AA317" s="90"/>
      <c r="AB317" s="91"/>
      <c r="AC317" s="92" t="str">
        <f t="shared" si="44"/>
        <v/>
      </c>
      <c r="AD317" s="93"/>
      <c r="AE317" s="94"/>
      <c r="AF317" s="95" t="str">
        <f t="shared" si="45"/>
        <v/>
      </c>
      <c r="AG317" s="95"/>
      <c r="AH317" s="96"/>
      <c r="AI317" s="97" t="str">
        <f t="shared" si="48"/>
        <v/>
      </c>
      <c r="AJ317" s="98" t="str">
        <f t="shared" si="48"/>
        <v/>
      </c>
      <c r="AK317" s="99" t="str">
        <f t="shared" si="48"/>
        <v/>
      </c>
    </row>
    <row r="318" spans="1:37" ht="26.25" customHeight="1" x14ac:dyDescent="0.7">
      <c r="A318" s="60" t="str">
        <f>IF(選手申込!B354="","",選手申込!B354)</f>
        <v/>
      </c>
      <c r="B318" s="60" t="str">
        <f>IF(選手申込!C354="","",選手申込!C354)</f>
        <v/>
      </c>
      <c r="C318" s="60" t="str">
        <f>IF(選手申込!D354="","",選手申込!D354)</f>
        <v/>
      </c>
      <c r="D318" s="60" t="str">
        <f>IF(選手申込!E354="","",選手申込!E354)</f>
        <v/>
      </c>
      <c r="E318" s="60" t="str">
        <f>IF(選手申込!F354="","",選手申込!F354)</f>
        <v/>
      </c>
      <c r="F318" s="60" t="str">
        <f>IF(選手申込!G354="","",選手申込!G354)</f>
        <v/>
      </c>
      <c r="G318" s="60" t="str">
        <f>IF(選手申込!H354="","",選手申込!H354)</f>
        <v/>
      </c>
      <c r="H318" s="60" t="str">
        <f>IF(選手申込!L354="","",選手申込!L354)</f>
        <v/>
      </c>
      <c r="I318" s="60" t="str">
        <f>IF(H318="","",選手申込!$A$26)</f>
        <v/>
      </c>
      <c r="J318" s="60" t="str">
        <f>IF(I318="","",選手申込!$G$26)</f>
        <v/>
      </c>
      <c r="K318" s="60" t="str">
        <f>IF(J318="","",選手申込!$I$26)</f>
        <v/>
      </c>
      <c r="L318" s="60" t="str">
        <f>IF(選手申込!I354="","",選手申込!I354)</f>
        <v/>
      </c>
      <c r="M318" s="60" t="str">
        <f>IF(選手申込!J354="","",選手申込!J354)</f>
        <v/>
      </c>
      <c r="N318" s="60" t="str">
        <f>IF(選手申込!K354="","",選手申込!K354)</f>
        <v/>
      </c>
      <c r="O318" s="60">
        <f t="shared" si="41"/>
        <v>0</v>
      </c>
      <c r="P318" s="61" t="str">
        <f t="shared" si="42"/>
        <v/>
      </c>
      <c r="S318" s="82" t="str">
        <f t="shared" si="49"/>
        <v/>
      </c>
      <c r="T318" s="83" t="str">
        <f t="shared" si="49"/>
        <v/>
      </c>
      <c r="U318" s="84" t="str">
        <f t="shared" si="43"/>
        <v/>
      </c>
      <c r="V318" s="85"/>
      <c r="W318" s="86" t="str">
        <f t="shared" si="46"/>
        <v/>
      </c>
      <c r="X318" s="87"/>
      <c r="Y318" s="88"/>
      <c r="Z318" s="89" t="str">
        <f t="shared" si="47"/>
        <v/>
      </c>
      <c r="AA318" s="90"/>
      <c r="AB318" s="91"/>
      <c r="AC318" s="92" t="str">
        <f t="shared" si="44"/>
        <v/>
      </c>
      <c r="AD318" s="93"/>
      <c r="AE318" s="94"/>
      <c r="AF318" s="95" t="str">
        <f t="shared" si="45"/>
        <v/>
      </c>
      <c r="AG318" s="95"/>
      <c r="AH318" s="96"/>
      <c r="AI318" s="97" t="str">
        <f t="shared" si="48"/>
        <v/>
      </c>
      <c r="AJ318" s="98" t="str">
        <f t="shared" si="48"/>
        <v/>
      </c>
      <c r="AK318" s="99" t="str">
        <f t="shared" si="48"/>
        <v/>
      </c>
    </row>
    <row r="319" spans="1:37" ht="26.25" customHeight="1" x14ac:dyDescent="0.7">
      <c r="A319" s="60" t="str">
        <f>IF(選手申込!B355="","",選手申込!B355)</f>
        <v/>
      </c>
      <c r="B319" s="60" t="str">
        <f>IF(選手申込!C355="","",選手申込!C355)</f>
        <v/>
      </c>
      <c r="C319" s="60" t="str">
        <f>IF(選手申込!D355="","",選手申込!D355)</f>
        <v/>
      </c>
      <c r="D319" s="60" t="str">
        <f>IF(選手申込!E355="","",選手申込!E355)</f>
        <v/>
      </c>
      <c r="E319" s="60" t="str">
        <f>IF(選手申込!F355="","",選手申込!F355)</f>
        <v/>
      </c>
      <c r="F319" s="60" t="str">
        <f>IF(選手申込!G355="","",選手申込!G355)</f>
        <v/>
      </c>
      <c r="G319" s="60" t="str">
        <f>IF(選手申込!H355="","",選手申込!H355)</f>
        <v/>
      </c>
      <c r="H319" s="60" t="str">
        <f>IF(選手申込!L355="","",選手申込!L355)</f>
        <v/>
      </c>
      <c r="I319" s="60" t="str">
        <f>IF(H319="","",選手申込!$A$26)</f>
        <v/>
      </c>
      <c r="J319" s="60" t="str">
        <f>IF(I319="","",選手申込!$G$26)</f>
        <v/>
      </c>
      <c r="K319" s="60" t="str">
        <f>IF(J319="","",選手申込!$I$26)</f>
        <v/>
      </c>
      <c r="L319" s="60" t="str">
        <f>IF(選手申込!I355="","",選手申込!I355)</f>
        <v/>
      </c>
      <c r="M319" s="60" t="str">
        <f>IF(選手申込!J355="","",選手申込!J355)</f>
        <v/>
      </c>
      <c r="N319" s="60" t="str">
        <f>IF(選手申込!K355="","",選手申込!K355)</f>
        <v/>
      </c>
      <c r="O319" s="60">
        <f t="shared" si="41"/>
        <v>0</v>
      </c>
      <c r="P319" s="61" t="str">
        <f t="shared" si="42"/>
        <v/>
      </c>
      <c r="S319" s="82" t="str">
        <f t="shared" si="49"/>
        <v/>
      </c>
      <c r="T319" s="83" t="str">
        <f t="shared" si="49"/>
        <v/>
      </c>
      <c r="U319" s="84" t="str">
        <f t="shared" si="43"/>
        <v/>
      </c>
      <c r="V319" s="85"/>
      <c r="W319" s="86" t="str">
        <f t="shared" si="46"/>
        <v/>
      </c>
      <c r="X319" s="87"/>
      <c r="Y319" s="88"/>
      <c r="Z319" s="89" t="str">
        <f t="shared" si="47"/>
        <v/>
      </c>
      <c r="AA319" s="90"/>
      <c r="AB319" s="91"/>
      <c r="AC319" s="92" t="str">
        <f t="shared" si="44"/>
        <v/>
      </c>
      <c r="AD319" s="93"/>
      <c r="AE319" s="94"/>
      <c r="AF319" s="95" t="str">
        <f t="shared" si="45"/>
        <v/>
      </c>
      <c r="AG319" s="95"/>
      <c r="AH319" s="96"/>
      <c r="AI319" s="97" t="str">
        <f t="shared" si="48"/>
        <v/>
      </c>
      <c r="AJ319" s="98" t="str">
        <f t="shared" si="48"/>
        <v/>
      </c>
      <c r="AK319" s="99" t="str">
        <f t="shared" si="48"/>
        <v/>
      </c>
    </row>
    <row r="320" spans="1:37" ht="26.25" customHeight="1" x14ac:dyDescent="0.7">
      <c r="A320" s="60" t="str">
        <f>IF(選手申込!B356="","",選手申込!B356)</f>
        <v/>
      </c>
      <c r="B320" s="60" t="str">
        <f>IF(選手申込!C356="","",選手申込!C356)</f>
        <v/>
      </c>
      <c r="C320" s="60" t="str">
        <f>IF(選手申込!D356="","",選手申込!D356)</f>
        <v/>
      </c>
      <c r="D320" s="60" t="str">
        <f>IF(選手申込!E356="","",選手申込!E356)</f>
        <v/>
      </c>
      <c r="E320" s="60" t="str">
        <f>IF(選手申込!F356="","",選手申込!F356)</f>
        <v/>
      </c>
      <c r="F320" s="60" t="str">
        <f>IF(選手申込!G356="","",選手申込!G356)</f>
        <v/>
      </c>
      <c r="G320" s="60" t="str">
        <f>IF(選手申込!H356="","",選手申込!H356)</f>
        <v/>
      </c>
      <c r="H320" s="60" t="str">
        <f>IF(選手申込!L356="","",選手申込!L356)</f>
        <v/>
      </c>
      <c r="I320" s="60" t="str">
        <f>IF(H320="","",選手申込!$A$26)</f>
        <v/>
      </c>
      <c r="J320" s="60" t="str">
        <f>IF(I320="","",選手申込!$G$26)</f>
        <v/>
      </c>
      <c r="K320" s="60" t="str">
        <f>IF(J320="","",選手申込!$I$26)</f>
        <v/>
      </c>
      <c r="L320" s="60" t="str">
        <f>IF(選手申込!I356="","",選手申込!I356)</f>
        <v/>
      </c>
      <c r="M320" s="60" t="str">
        <f>IF(選手申込!J356="","",選手申込!J356)</f>
        <v/>
      </c>
      <c r="N320" s="60" t="str">
        <f>IF(選手申込!K356="","",選手申込!K356)</f>
        <v/>
      </c>
      <c r="O320" s="60">
        <f t="shared" si="41"/>
        <v>0</v>
      </c>
      <c r="P320" s="61" t="str">
        <f t="shared" si="42"/>
        <v/>
      </c>
      <c r="S320" s="82" t="str">
        <f t="shared" si="49"/>
        <v/>
      </c>
      <c r="T320" s="83" t="str">
        <f t="shared" si="49"/>
        <v/>
      </c>
      <c r="U320" s="84" t="str">
        <f t="shared" si="43"/>
        <v/>
      </c>
      <c r="V320" s="85"/>
      <c r="W320" s="86" t="str">
        <f t="shared" si="46"/>
        <v/>
      </c>
      <c r="X320" s="87"/>
      <c r="Y320" s="88"/>
      <c r="Z320" s="89" t="str">
        <f t="shared" si="47"/>
        <v/>
      </c>
      <c r="AA320" s="90"/>
      <c r="AB320" s="91"/>
      <c r="AC320" s="92" t="str">
        <f t="shared" si="44"/>
        <v/>
      </c>
      <c r="AD320" s="93"/>
      <c r="AE320" s="94"/>
      <c r="AF320" s="95" t="str">
        <f t="shared" si="45"/>
        <v/>
      </c>
      <c r="AG320" s="95"/>
      <c r="AH320" s="96"/>
      <c r="AI320" s="97" t="str">
        <f t="shared" si="48"/>
        <v/>
      </c>
      <c r="AJ320" s="98" t="str">
        <f t="shared" si="48"/>
        <v/>
      </c>
      <c r="AK320" s="99" t="str">
        <f t="shared" si="48"/>
        <v/>
      </c>
    </row>
    <row r="321" spans="1:37" ht="26.25" customHeight="1" x14ac:dyDescent="0.7">
      <c r="A321" s="60" t="str">
        <f>IF(選手申込!B357="","",選手申込!B357)</f>
        <v/>
      </c>
      <c r="B321" s="60" t="str">
        <f>IF(選手申込!C357="","",選手申込!C357)</f>
        <v/>
      </c>
      <c r="C321" s="60" t="str">
        <f>IF(選手申込!D357="","",選手申込!D357)</f>
        <v/>
      </c>
      <c r="D321" s="60" t="str">
        <f>IF(選手申込!E357="","",選手申込!E357)</f>
        <v/>
      </c>
      <c r="E321" s="60" t="str">
        <f>IF(選手申込!F357="","",選手申込!F357)</f>
        <v/>
      </c>
      <c r="F321" s="60" t="str">
        <f>IF(選手申込!G357="","",選手申込!G357)</f>
        <v/>
      </c>
      <c r="G321" s="60" t="str">
        <f>IF(選手申込!H357="","",選手申込!H357)</f>
        <v/>
      </c>
      <c r="H321" s="60" t="str">
        <f>IF(選手申込!L357="","",選手申込!L357)</f>
        <v/>
      </c>
      <c r="I321" s="60" t="str">
        <f>IF(H321="","",選手申込!$A$26)</f>
        <v/>
      </c>
      <c r="J321" s="60" t="str">
        <f>IF(I321="","",選手申込!$G$26)</f>
        <v/>
      </c>
      <c r="K321" s="60" t="str">
        <f>IF(J321="","",選手申込!$I$26)</f>
        <v/>
      </c>
      <c r="L321" s="60" t="str">
        <f>IF(選手申込!I357="","",選手申込!I357)</f>
        <v/>
      </c>
      <c r="M321" s="60" t="str">
        <f>IF(選手申込!J357="","",選手申込!J357)</f>
        <v/>
      </c>
      <c r="N321" s="60" t="str">
        <f>IF(選手申込!K357="","",選手申込!K357)</f>
        <v/>
      </c>
      <c r="O321" s="60">
        <f t="shared" si="41"/>
        <v>0</v>
      </c>
      <c r="P321" s="61" t="str">
        <f t="shared" si="42"/>
        <v/>
      </c>
      <c r="S321" s="82" t="str">
        <f t="shared" si="49"/>
        <v/>
      </c>
      <c r="T321" s="83" t="str">
        <f t="shared" si="49"/>
        <v/>
      </c>
      <c r="U321" s="84" t="str">
        <f t="shared" si="43"/>
        <v/>
      </c>
      <c r="V321" s="85"/>
      <c r="W321" s="86" t="str">
        <f t="shared" si="46"/>
        <v/>
      </c>
      <c r="X321" s="87"/>
      <c r="Y321" s="88"/>
      <c r="Z321" s="89" t="str">
        <f t="shared" si="47"/>
        <v/>
      </c>
      <c r="AA321" s="90"/>
      <c r="AB321" s="91"/>
      <c r="AC321" s="92" t="str">
        <f t="shared" si="44"/>
        <v/>
      </c>
      <c r="AD321" s="93"/>
      <c r="AE321" s="94"/>
      <c r="AF321" s="95" t="str">
        <f t="shared" si="45"/>
        <v/>
      </c>
      <c r="AG321" s="95"/>
      <c r="AH321" s="96"/>
      <c r="AI321" s="97" t="str">
        <f t="shared" si="48"/>
        <v/>
      </c>
      <c r="AJ321" s="98" t="str">
        <f t="shared" si="48"/>
        <v/>
      </c>
      <c r="AK321" s="99" t="str">
        <f t="shared" si="48"/>
        <v/>
      </c>
    </row>
    <row r="322" spans="1:37" ht="26.25" customHeight="1" x14ac:dyDescent="0.7">
      <c r="A322" s="60" t="str">
        <f>IF(選手申込!B358="","",選手申込!B358)</f>
        <v/>
      </c>
      <c r="B322" s="60" t="str">
        <f>IF(選手申込!C358="","",選手申込!C358)</f>
        <v/>
      </c>
      <c r="C322" s="60" t="str">
        <f>IF(選手申込!D358="","",選手申込!D358)</f>
        <v/>
      </c>
      <c r="D322" s="60" t="str">
        <f>IF(選手申込!E358="","",選手申込!E358)</f>
        <v/>
      </c>
      <c r="E322" s="60" t="str">
        <f>IF(選手申込!F358="","",選手申込!F358)</f>
        <v/>
      </c>
      <c r="F322" s="60" t="str">
        <f>IF(選手申込!G358="","",選手申込!G358)</f>
        <v/>
      </c>
      <c r="G322" s="60" t="str">
        <f>IF(選手申込!H358="","",選手申込!H358)</f>
        <v/>
      </c>
      <c r="H322" s="60" t="str">
        <f>IF(選手申込!L358="","",選手申込!L358)</f>
        <v/>
      </c>
      <c r="I322" s="60" t="str">
        <f>IF(H322="","",選手申込!$A$26)</f>
        <v/>
      </c>
      <c r="J322" s="60" t="str">
        <f>IF(I322="","",選手申込!$G$26)</f>
        <v/>
      </c>
      <c r="K322" s="60" t="str">
        <f>IF(J322="","",選手申込!$I$26)</f>
        <v/>
      </c>
      <c r="L322" s="60" t="str">
        <f>IF(選手申込!I358="","",選手申込!I358)</f>
        <v/>
      </c>
      <c r="M322" s="60" t="str">
        <f>IF(選手申込!J358="","",選手申込!J358)</f>
        <v/>
      </c>
      <c r="N322" s="60" t="str">
        <f>IF(選手申込!K358="","",選手申込!K358)</f>
        <v/>
      </c>
      <c r="O322" s="60">
        <f t="shared" si="41"/>
        <v>0</v>
      </c>
      <c r="P322" s="61" t="str">
        <f t="shared" si="42"/>
        <v/>
      </c>
      <c r="S322" s="82" t="str">
        <f t="shared" si="49"/>
        <v/>
      </c>
      <c r="T322" s="83" t="str">
        <f t="shared" si="49"/>
        <v/>
      </c>
      <c r="U322" s="84" t="str">
        <f t="shared" si="43"/>
        <v/>
      </c>
      <c r="V322" s="85"/>
      <c r="W322" s="86" t="str">
        <f t="shared" si="46"/>
        <v/>
      </c>
      <c r="X322" s="87"/>
      <c r="Y322" s="88"/>
      <c r="Z322" s="89" t="str">
        <f t="shared" si="47"/>
        <v/>
      </c>
      <c r="AA322" s="90"/>
      <c r="AB322" s="91"/>
      <c r="AC322" s="92" t="str">
        <f t="shared" si="44"/>
        <v/>
      </c>
      <c r="AD322" s="93"/>
      <c r="AE322" s="94"/>
      <c r="AF322" s="95" t="str">
        <f t="shared" si="45"/>
        <v/>
      </c>
      <c r="AG322" s="95"/>
      <c r="AH322" s="96"/>
      <c r="AI322" s="97" t="str">
        <f t="shared" si="48"/>
        <v/>
      </c>
      <c r="AJ322" s="98" t="str">
        <f t="shared" si="48"/>
        <v/>
      </c>
      <c r="AK322" s="99" t="str">
        <f t="shared" si="48"/>
        <v/>
      </c>
    </row>
    <row r="323" spans="1:37" ht="26.25" customHeight="1" x14ac:dyDescent="0.7">
      <c r="A323" s="60" t="str">
        <f>IF(選手申込!B359="","",選手申込!B359)</f>
        <v/>
      </c>
      <c r="B323" s="60" t="str">
        <f>IF(選手申込!C359="","",選手申込!C359)</f>
        <v/>
      </c>
      <c r="C323" s="60" t="str">
        <f>IF(選手申込!D359="","",選手申込!D359)</f>
        <v/>
      </c>
      <c r="D323" s="60" t="str">
        <f>IF(選手申込!E359="","",選手申込!E359)</f>
        <v/>
      </c>
      <c r="E323" s="60" t="str">
        <f>IF(選手申込!F359="","",選手申込!F359)</f>
        <v/>
      </c>
      <c r="F323" s="60" t="str">
        <f>IF(選手申込!G359="","",選手申込!G359)</f>
        <v/>
      </c>
      <c r="G323" s="60" t="str">
        <f>IF(選手申込!H359="","",選手申込!H359)</f>
        <v/>
      </c>
      <c r="H323" s="60" t="str">
        <f>IF(選手申込!L359="","",選手申込!L359)</f>
        <v/>
      </c>
      <c r="I323" s="60" t="str">
        <f>IF(H323="","",選手申込!$A$26)</f>
        <v/>
      </c>
      <c r="J323" s="60" t="str">
        <f>IF(I323="","",選手申込!$G$26)</f>
        <v/>
      </c>
      <c r="K323" s="60" t="str">
        <f>IF(J323="","",選手申込!$I$26)</f>
        <v/>
      </c>
      <c r="L323" s="60" t="str">
        <f>IF(選手申込!I359="","",選手申込!I359)</f>
        <v/>
      </c>
      <c r="M323" s="60" t="str">
        <f>IF(選手申込!J359="","",選手申込!J359)</f>
        <v/>
      </c>
      <c r="N323" s="60" t="str">
        <f>IF(選手申込!K359="","",選手申込!K359)</f>
        <v/>
      </c>
      <c r="O323" s="60">
        <f t="shared" ref="O323:O386" si="50">LEN(C323)+LEN(D323)</f>
        <v>0</v>
      </c>
      <c r="P323" s="61" t="str">
        <f t="shared" ref="P323:P386" si="51">IF(O323=1,"　　　　",IF(O323=2,"　　　",IF(O323=3,"　　",IF(O323=4,"　",""))))</f>
        <v/>
      </c>
      <c r="S323" s="82" t="str">
        <f t="shared" si="49"/>
        <v/>
      </c>
      <c r="T323" s="83" t="str">
        <f t="shared" si="49"/>
        <v/>
      </c>
      <c r="U323" s="84" t="str">
        <f t="shared" ref="U323:U386" si="52">C323&amp;P323&amp;D323</f>
        <v/>
      </c>
      <c r="V323" s="85"/>
      <c r="W323" s="86" t="str">
        <f t="shared" si="46"/>
        <v/>
      </c>
      <c r="X323" s="87"/>
      <c r="Y323" s="88"/>
      <c r="Z323" s="89" t="str">
        <f t="shared" si="47"/>
        <v/>
      </c>
      <c r="AA323" s="90"/>
      <c r="AB323" s="91"/>
      <c r="AC323" s="92" t="str">
        <f t="shared" ref="AC323:AC386" si="53">H323</f>
        <v/>
      </c>
      <c r="AD323" s="93"/>
      <c r="AE323" s="94"/>
      <c r="AF323" s="95" t="str">
        <f t="shared" ref="AF323:AF386" si="54">H323</f>
        <v/>
      </c>
      <c r="AG323" s="95"/>
      <c r="AH323" s="96"/>
      <c r="AI323" s="97" t="str">
        <f t="shared" si="48"/>
        <v/>
      </c>
      <c r="AJ323" s="98" t="str">
        <f t="shared" si="48"/>
        <v/>
      </c>
      <c r="AK323" s="99" t="str">
        <f t="shared" si="48"/>
        <v/>
      </c>
    </row>
    <row r="324" spans="1:37" ht="26.25" customHeight="1" x14ac:dyDescent="0.7">
      <c r="A324" s="60" t="str">
        <f>IF(選手申込!B360="","",選手申込!B360)</f>
        <v/>
      </c>
      <c r="B324" s="60" t="str">
        <f>IF(選手申込!C360="","",選手申込!C360)</f>
        <v/>
      </c>
      <c r="C324" s="60" t="str">
        <f>IF(選手申込!D360="","",選手申込!D360)</f>
        <v/>
      </c>
      <c r="D324" s="60" t="str">
        <f>IF(選手申込!E360="","",選手申込!E360)</f>
        <v/>
      </c>
      <c r="E324" s="60" t="str">
        <f>IF(選手申込!F360="","",選手申込!F360)</f>
        <v/>
      </c>
      <c r="F324" s="60" t="str">
        <f>IF(選手申込!G360="","",選手申込!G360)</f>
        <v/>
      </c>
      <c r="G324" s="60" t="str">
        <f>IF(選手申込!H360="","",選手申込!H360)</f>
        <v/>
      </c>
      <c r="H324" s="60" t="str">
        <f>IF(選手申込!L360="","",選手申込!L360)</f>
        <v/>
      </c>
      <c r="I324" s="60" t="str">
        <f>IF(H324="","",選手申込!$A$26)</f>
        <v/>
      </c>
      <c r="J324" s="60" t="str">
        <f>IF(I324="","",選手申込!$G$26)</f>
        <v/>
      </c>
      <c r="K324" s="60" t="str">
        <f>IF(J324="","",選手申込!$I$26)</f>
        <v/>
      </c>
      <c r="L324" s="60" t="str">
        <f>IF(選手申込!I360="","",選手申込!I360)</f>
        <v/>
      </c>
      <c r="M324" s="60" t="str">
        <f>IF(選手申込!J360="","",選手申込!J360)</f>
        <v/>
      </c>
      <c r="N324" s="60" t="str">
        <f>IF(選手申込!K360="","",選手申込!K360)</f>
        <v/>
      </c>
      <c r="O324" s="60">
        <f t="shared" si="50"/>
        <v>0</v>
      </c>
      <c r="P324" s="61" t="str">
        <f t="shared" si="51"/>
        <v/>
      </c>
      <c r="S324" s="82" t="str">
        <f t="shared" si="49"/>
        <v/>
      </c>
      <c r="T324" s="83" t="str">
        <f t="shared" si="49"/>
        <v/>
      </c>
      <c r="U324" s="84" t="str">
        <f t="shared" si="52"/>
        <v/>
      </c>
      <c r="V324" s="85"/>
      <c r="W324" s="86" t="str">
        <f t="shared" ref="W324:W387" si="55">IF(U324="","","（"&amp;G324&amp;"・"&amp;K324&amp;"）")</f>
        <v/>
      </c>
      <c r="X324" s="87"/>
      <c r="Y324" s="88"/>
      <c r="Z324" s="89" t="str">
        <f t="shared" ref="Z324:Z387" si="56">I324</f>
        <v/>
      </c>
      <c r="AA324" s="90"/>
      <c r="AB324" s="91"/>
      <c r="AC324" s="92" t="str">
        <f t="shared" si="53"/>
        <v/>
      </c>
      <c r="AD324" s="93"/>
      <c r="AE324" s="94"/>
      <c r="AF324" s="95" t="str">
        <f t="shared" si="54"/>
        <v/>
      </c>
      <c r="AG324" s="95"/>
      <c r="AH324" s="96"/>
      <c r="AI324" s="97" t="str">
        <f t="shared" si="48"/>
        <v/>
      </c>
      <c r="AJ324" s="98" t="str">
        <f t="shared" si="48"/>
        <v/>
      </c>
      <c r="AK324" s="99" t="str">
        <f t="shared" si="48"/>
        <v/>
      </c>
    </row>
    <row r="325" spans="1:37" ht="26.25" customHeight="1" x14ac:dyDescent="0.7">
      <c r="A325" s="60" t="str">
        <f>IF(選手申込!B361="","",選手申込!B361)</f>
        <v/>
      </c>
      <c r="B325" s="60" t="str">
        <f>IF(選手申込!C361="","",選手申込!C361)</f>
        <v/>
      </c>
      <c r="C325" s="60" t="str">
        <f>IF(選手申込!D361="","",選手申込!D361)</f>
        <v/>
      </c>
      <c r="D325" s="60" t="str">
        <f>IF(選手申込!E361="","",選手申込!E361)</f>
        <v/>
      </c>
      <c r="E325" s="60" t="str">
        <f>IF(選手申込!F361="","",選手申込!F361)</f>
        <v/>
      </c>
      <c r="F325" s="60" t="str">
        <f>IF(選手申込!G361="","",選手申込!G361)</f>
        <v/>
      </c>
      <c r="G325" s="60" t="str">
        <f>IF(選手申込!H361="","",選手申込!H361)</f>
        <v/>
      </c>
      <c r="H325" s="60" t="str">
        <f>IF(選手申込!L361="","",選手申込!L361)</f>
        <v/>
      </c>
      <c r="I325" s="60" t="str">
        <f>IF(H325="","",選手申込!$A$26)</f>
        <v/>
      </c>
      <c r="J325" s="60" t="str">
        <f>IF(I325="","",選手申込!$G$26)</f>
        <v/>
      </c>
      <c r="K325" s="60" t="str">
        <f>IF(J325="","",選手申込!$I$26)</f>
        <v/>
      </c>
      <c r="L325" s="60" t="str">
        <f>IF(選手申込!I361="","",選手申込!I361)</f>
        <v/>
      </c>
      <c r="M325" s="60" t="str">
        <f>IF(選手申込!J361="","",選手申込!J361)</f>
        <v/>
      </c>
      <c r="N325" s="60" t="str">
        <f>IF(選手申込!K361="","",選手申込!K361)</f>
        <v/>
      </c>
      <c r="O325" s="60">
        <f t="shared" si="50"/>
        <v>0</v>
      </c>
      <c r="P325" s="61" t="str">
        <f t="shared" si="51"/>
        <v/>
      </c>
      <c r="S325" s="82" t="str">
        <f t="shared" si="49"/>
        <v/>
      </c>
      <c r="T325" s="83" t="str">
        <f t="shared" si="49"/>
        <v/>
      </c>
      <c r="U325" s="84" t="str">
        <f t="shared" si="52"/>
        <v/>
      </c>
      <c r="V325" s="85"/>
      <c r="W325" s="86" t="str">
        <f t="shared" si="55"/>
        <v/>
      </c>
      <c r="X325" s="87"/>
      <c r="Y325" s="88"/>
      <c r="Z325" s="89" t="str">
        <f t="shared" si="56"/>
        <v/>
      </c>
      <c r="AA325" s="90"/>
      <c r="AB325" s="91"/>
      <c r="AC325" s="92" t="str">
        <f t="shared" si="53"/>
        <v/>
      </c>
      <c r="AD325" s="93"/>
      <c r="AE325" s="94"/>
      <c r="AF325" s="95" t="str">
        <f t="shared" si="54"/>
        <v/>
      </c>
      <c r="AG325" s="95"/>
      <c r="AH325" s="96"/>
      <c r="AI325" s="97" t="str">
        <f t="shared" si="48"/>
        <v/>
      </c>
      <c r="AJ325" s="98" t="str">
        <f t="shared" si="48"/>
        <v/>
      </c>
      <c r="AK325" s="99" t="str">
        <f t="shared" si="48"/>
        <v/>
      </c>
    </row>
    <row r="326" spans="1:37" ht="26.25" customHeight="1" x14ac:dyDescent="0.7">
      <c r="A326" s="60" t="str">
        <f>IF(選手申込!B362="","",選手申込!B362)</f>
        <v/>
      </c>
      <c r="B326" s="60" t="str">
        <f>IF(選手申込!C362="","",選手申込!C362)</f>
        <v/>
      </c>
      <c r="C326" s="60" t="str">
        <f>IF(選手申込!D362="","",選手申込!D362)</f>
        <v/>
      </c>
      <c r="D326" s="60" t="str">
        <f>IF(選手申込!E362="","",選手申込!E362)</f>
        <v/>
      </c>
      <c r="E326" s="60" t="str">
        <f>IF(選手申込!F362="","",選手申込!F362)</f>
        <v/>
      </c>
      <c r="F326" s="60" t="str">
        <f>IF(選手申込!G362="","",選手申込!G362)</f>
        <v/>
      </c>
      <c r="G326" s="60" t="str">
        <f>IF(選手申込!H362="","",選手申込!H362)</f>
        <v/>
      </c>
      <c r="H326" s="60" t="str">
        <f>IF(選手申込!L362="","",選手申込!L362)</f>
        <v/>
      </c>
      <c r="I326" s="60" t="str">
        <f>IF(H326="","",選手申込!$A$26)</f>
        <v/>
      </c>
      <c r="J326" s="60" t="str">
        <f>IF(I326="","",選手申込!$G$26)</f>
        <v/>
      </c>
      <c r="K326" s="60" t="str">
        <f>IF(J326="","",選手申込!$I$26)</f>
        <v/>
      </c>
      <c r="L326" s="60" t="str">
        <f>IF(選手申込!I362="","",選手申込!I362)</f>
        <v/>
      </c>
      <c r="M326" s="60" t="str">
        <f>IF(選手申込!J362="","",選手申込!J362)</f>
        <v/>
      </c>
      <c r="N326" s="60" t="str">
        <f>IF(選手申込!K362="","",選手申込!K362)</f>
        <v/>
      </c>
      <c r="O326" s="60">
        <f t="shared" si="50"/>
        <v>0</v>
      </c>
      <c r="P326" s="61" t="str">
        <f t="shared" si="51"/>
        <v/>
      </c>
      <c r="S326" s="82" t="str">
        <f t="shared" si="49"/>
        <v/>
      </c>
      <c r="T326" s="83" t="str">
        <f t="shared" si="49"/>
        <v/>
      </c>
      <c r="U326" s="84" t="str">
        <f t="shared" si="52"/>
        <v/>
      </c>
      <c r="V326" s="85"/>
      <c r="W326" s="86" t="str">
        <f t="shared" si="55"/>
        <v/>
      </c>
      <c r="X326" s="87"/>
      <c r="Y326" s="88"/>
      <c r="Z326" s="89" t="str">
        <f t="shared" si="56"/>
        <v/>
      </c>
      <c r="AA326" s="90"/>
      <c r="AB326" s="91"/>
      <c r="AC326" s="92" t="str">
        <f t="shared" si="53"/>
        <v/>
      </c>
      <c r="AD326" s="93"/>
      <c r="AE326" s="94"/>
      <c r="AF326" s="95" t="str">
        <f t="shared" si="54"/>
        <v/>
      </c>
      <c r="AG326" s="95"/>
      <c r="AH326" s="96"/>
      <c r="AI326" s="97" t="str">
        <f t="shared" si="48"/>
        <v/>
      </c>
      <c r="AJ326" s="98" t="str">
        <f t="shared" si="48"/>
        <v/>
      </c>
      <c r="AK326" s="99" t="str">
        <f t="shared" si="48"/>
        <v/>
      </c>
    </row>
    <row r="327" spans="1:37" ht="26.25" customHeight="1" x14ac:dyDescent="0.7">
      <c r="A327" s="60" t="str">
        <f>IF(選手申込!B363="","",選手申込!B363)</f>
        <v/>
      </c>
      <c r="B327" s="60" t="str">
        <f>IF(選手申込!C363="","",選手申込!C363)</f>
        <v/>
      </c>
      <c r="C327" s="60" t="str">
        <f>IF(選手申込!D363="","",選手申込!D363)</f>
        <v/>
      </c>
      <c r="D327" s="60" t="str">
        <f>IF(選手申込!E363="","",選手申込!E363)</f>
        <v/>
      </c>
      <c r="E327" s="60" t="str">
        <f>IF(選手申込!F363="","",選手申込!F363)</f>
        <v/>
      </c>
      <c r="F327" s="60" t="str">
        <f>IF(選手申込!G363="","",選手申込!G363)</f>
        <v/>
      </c>
      <c r="G327" s="60" t="str">
        <f>IF(選手申込!H363="","",選手申込!H363)</f>
        <v/>
      </c>
      <c r="H327" s="60" t="str">
        <f>IF(選手申込!L363="","",選手申込!L363)</f>
        <v/>
      </c>
      <c r="I327" s="60" t="str">
        <f>IF(H327="","",選手申込!$A$26)</f>
        <v/>
      </c>
      <c r="J327" s="60" t="str">
        <f>IF(I327="","",選手申込!$G$26)</f>
        <v/>
      </c>
      <c r="K327" s="60" t="str">
        <f>IF(J327="","",選手申込!$I$26)</f>
        <v/>
      </c>
      <c r="L327" s="60" t="str">
        <f>IF(選手申込!I363="","",選手申込!I363)</f>
        <v/>
      </c>
      <c r="M327" s="60" t="str">
        <f>IF(選手申込!J363="","",選手申込!J363)</f>
        <v/>
      </c>
      <c r="N327" s="60" t="str">
        <f>IF(選手申込!K363="","",選手申込!K363)</f>
        <v/>
      </c>
      <c r="O327" s="60">
        <f t="shared" si="50"/>
        <v>0</v>
      </c>
      <c r="P327" s="61" t="str">
        <f t="shared" si="51"/>
        <v/>
      </c>
      <c r="S327" s="82" t="str">
        <f t="shared" si="49"/>
        <v/>
      </c>
      <c r="T327" s="83" t="str">
        <f t="shared" si="49"/>
        <v/>
      </c>
      <c r="U327" s="84" t="str">
        <f t="shared" si="52"/>
        <v/>
      </c>
      <c r="V327" s="85"/>
      <c r="W327" s="86" t="str">
        <f t="shared" si="55"/>
        <v/>
      </c>
      <c r="X327" s="87"/>
      <c r="Y327" s="88"/>
      <c r="Z327" s="89" t="str">
        <f t="shared" si="56"/>
        <v/>
      </c>
      <c r="AA327" s="90"/>
      <c r="AB327" s="91"/>
      <c r="AC327" s="92" t="str">
        <f t="shared" si="53"/>
        <v/>
      </c>
      <c r="AD327" s="93"/>
      <c r="AE327" s="94"/>
      <c r="AF327" s="95" t="str">
        <f t="shared" si="54"/>
        <v/>
      </c>
      <c r="AG327" s="95"/>
      <c r="AH327" s="96"/>
      <c r="AI327" s="97" t="str">
        <f t="shared" si="48"/>
        <v/>
      </c>
      <c r="AJ327" s="98" t="str">
        <f t="shared" si="48"/>
        <v/>
      </c>
      <c r="AK327" s="99" t="str">
        <f t="shared" si="48"/>
        <v/>
      </c>
    </row>
    <row r="328" spans="1:37" ht="26.25" customHeight="1" x14ac:dyDescent="0.7">
      <c r="A328" s="60" t="str">
        <f>IF(選手申込!B364="","",選手申込!B364)</f>
        <v/>
      </c>
      <c r="B328" s="60" t="str">
        <f>IF(選手申込!C364="","",選手申込!C364)</f>
        <v/>
      </c>
      <c r="C328" s="60" t="str">
        <f>IF(選手申込!D364="","",選手申込!D364)</f>
        <v/>
      </c>
      <c r="D328" s="60" t="str">
        <f>IF(選手申込!E364="","",選手申込!E364)</f>
        <v/>
      </c>
      <c r="E328" s="60" t="str">
        <f>IF(選手申込!F364="","",選手申込!F364)</f>
        <v/>
      </c>
      <c r="F328" s="60" t="str">
        <f>IF(選手申込!G364="","",選手申込!G364)</f>
        <v/>
      </c>
      <c r="G328" s="60" t="str">
        <f>IF(選手申込!H364="","",選手申込!H364)</f>
        <v/>
      </c>
      <c r="H328" s="60" t="str">
        <f>IF(選手申込!L364="","",選手申込!L364)</f>
        <v/>
      </c>
      <c r="I328" s="60" t="str">
        <f>IF(H328="","",選手申込!$A$26)</f>
        <v/>
      </c>
      <c r="J328" s="60" t="str">
        <f>IF(I328="","",選手申込!$G$26)</f>
        <v/>
      </c>
      <c r="K328" s="60" t="str">
        <f>IF(J328="","",選手申込!$I$26)</f>
        <v/>
      </c>
      <c r="L328" s="60" t="str">
        <f>IF(選手申込!I364="","",選手申込!I364)</f>
        <v/>
      </c>
      <c r="M328" s="60" t="str">
        <f>IF(選手申込!J364="","",選手申込!J364)</f>
        <v/>
      </c>
      <c r="N328" s="60" t="str">
        <f>IF(選手申込!K364="","",選手申込!K364)</f>
        <v/>
      </c>
      <c r="O328" s="60">
        <f t="shared" si="50"/>
        <v>0</v>
      </c>
      <c r="P328" s="61" t="str">
        <f t="shared" si="51"/>
        <v/>
      </c>
      <c r="S328" s="82" t="str">
        <f t="shared" si="49"/>
        <v/>
      </c>
      <c r="T328" s="83" t="str">
        <f t="shared" si="49"/>
        <v/>
      </c>
      <c r="U328" s="84" t="str">
        <f t="shared" si="52"/>
        <v/>
      </c>
      <c r="V328" s="85"/>
      <c r="W328" s="86" t="str">
        <f t="shared" si="55"/>
        <v/>
      </c>
      <c r="X328" s="87"/>
      <c r="Y328" s="88"/>
      <c r="Z328" s="89" t="str">
        <f t="shared" si="56"/>
        <v/>
      </c>
      <c r="AA328" s="90"/>
      <c r="AB328" s="91"/>
      <c r="AC328" s="92" t="str">
        <f t="shared" si="53"/>
        <v/>
      </c>
      <c r="AD328" s="93"/>
      <c r="AE328" s="94"/>
      <c r="AF328" s="95" t="str">
        <f t="shared" si="54"/>
        <v/>
      </c>
      <c r="AG328" s="95"/>
      <c r="AH328" s="96"/>
      <c r="AI328" s="97" t="str">
        <f t="shared" si="48"/>
        <v/>
      </c>
      <c r="AJ328" s="98" t="str">
        <f t="shared" si="48"/>
        <v/>
      </c>
      <c r="AK328" s="99" t="str">
        <f t="shared" si="48"/>
        <v/>
      </c>
    </row>
    <row r="329" spans="1:37" ht="26.25" customHeight="1" x14ac:dyDescent="0.7">
      <c r="A329" s="60" t="str">
        <f>IF(選手申込!B365="","",選手申込!B365)</f>
        <v/>
      </c>
      <c r="B329" s="60" t="str">
        <f>IF(選手申込!C365="","",選手申込!C365)</f>
        <v/>
      </c>
      <c r="C329" s="60" t="str">
        <f>IF(選手申込!D365="","",選手申込!D365)</f>
        <v/>
      </c>
      <c r="D329" s="60" t="str">
        <f>IF(選手申込!E365="","",選手申込!E365)</f>
        <v/>
      </c>
      <c r="E329" s="60" t="str">
        <f>IF(選手申込!F365="","",選手申込!F365)</f>
        <v/>
      </c>
      <c r="F329" s="60" t="str">
        <f>IF(選手申込!G365="","",選手申込!G365)</f>
        <v/>
      </c>
      <c r="G329" s="60" t="str">
        <f>IF(選手申込!H365="","",選手申込!H365)</f>
        <v/>
      </c>
      <c r="H329" s="60" t="str">
        <f>IF(選手申込!L365="","",選手申込!L365)</f>
        <v/>
      </c>
      <c r="I329" s="60" t="str">
        <f>IF(H329="","",選手申込!$A$26)</f>
        <v/>
      </c>
      <c r="J329" s="60" t="str">
        <f>IF(I329="","",選手申込!$G$26)</f>
        <v/>
      </c>
      <c r="K329" s="60" t="str">
        <f>IF(J329="","",選手申込!$I$26)</f>
        <v/>
      </c>
      <c r="L329" s="60" t="str">
        <f>IF(選手申込!I365="","",選手申込!I365)</f>
        <v/>
      </c>
      <c r="M329" s="60" t="str">
        <f>IF(選手申込!J365="","",選手申込!J365)</f>
        <v/>
      </c>
      <c r="N329" s="60" t="str">
        <f>IF(選手申込!K365="","",選手申込!K365)</f>
        <v/>
      </c>
      <c r="O329" s="60">
        <f t="shared" si="50"/>
        <v>0</v>
      </c>
      <c r="P329" s="61" t="str">
        <f t="shared" si="51"/>
        <v/>
      </c>
      <c r="S329" s="82" t="str">
        <f t="shared" si="49"/>
        <v/>
      </c>
      <c r="T329" s="83" t="str">
        <f t="shared" si="49"/>
        <v/>
      </c>
      <c r="U329" s="84" t="str">
        <f t="shared" si="52"/>
        <v/>
      </c>
      <c r="V329" s="85"/>
      <c r="W329" s="86" t="str">
        <f t="shared" si="55"/>
        <v/>
      </c>
      <c r="X329" s="87"/>
      <c r="Y329" s="88"/>
      <c r="Z329" s="89" t="str">
        <f t="shared" si="56"/>
        <v/>
      </c>
      <c r="AA329" s="90"/>
      <c r="AB329" s="91"/>
      <c r="AC329" s="92" t="str">
        <f t="shared" si="53"/>
        <v/>
      </c>
      <c r="AD329" s="93"/>
      <c r="AE329" s="94"/>
      <c r="AF329" s="95" t="str">
        <f t="shared" si="54"/>
        <v/>
      </c>
      <c r="AG329" s="95"/>
      <c r="AH329" s="96"/>
      <c r="AI329" s="97" t="str">
        <f t="shared" si="48"/>
        <v/>
      </c>
      <c r="AJ329" s="98" t="str">
        <f t="shared" si="48"/>
        <v/>
      </c>
      <c r="AK329" s="99" t="str">
        <f t="shared" si="48"/>
        <v/>
      </c>
    </row>
    <row r="330" spans="1:37" ht="26.25" customHeight="1" x14ac:dyDescent="0.7">
      <c r="A330" s="60" t="str">
        <f>IF(選手申込!B366="","",選手申込!B366)</f>
        <v/>
      </c>
      <c r="B330" s="60" t="str">
        <f>IF(選手申込!C366="","",選手申込!C366)</f>
        <v/>
      </c>
      <c r="C330" s="60" t="str">
        <f>IF(選手申込!D366="","",選手申込!D366)</f>
        <v/>
      </c>
      <c r="D330" s="60" t="str">
        <f>IF(選手申込!E366="","",選手申込!E366)</f>
        <v/>
      </c>
      <c r="E330" s="60" t="str">
        <f>IF(選手申込!F366="","",選手申込!F366)</f>
        <v/>
      </c>
      <c r="F330" s="60" t="str">
        <f>IF(選手申込!G366="","",選手申込!G366)</f>
        <v/>
      </c>
      <c r="G330" s="60" t="str">
        <f>IF(選手申込!H366="","",選手申込!H366)</f>
        <v/>
      </c>
      <c r="H330" s="60" t="str">
        <f>IF(選手申込!L366="","",選手申込!L366)</f>
        <v/>
      </c>
      <c r="I330" s="60" t="str">
        <f>IF(H330="","",選手申込!$A$26)</f>
        <v/>
      </c>
      <c r="J330" s="60" t="str">
        <f>IF(I330="","",選手申込!$G$26)</f>
        <v/>
      </c>
      <c r="K330" s="60" t="str">
        <f>IF(J330="","",選手申込!$I$26)</f>
        <v/>
      </c>
      <c r="L330" s="60" t="str">
        <f>IF(選手申込!I366="","",選手申込!I366)</f>
        <v/>
      </c>
      <c r="M330" s="60" t="str">
        <f>IF(選手申込!J366="","",選手申込!J366)</f>
        <v/>
      </c>
      <c r="N330" s="60" t="str">
        <f>IF(選手申込!K366="","",選手申込!K366)</f>
        <v/>
      </c>
      <c r="O330" s="60">
        <f t="shared" si="50"/>
        <v>0</v>
      </c>
      <c r="P330" s="61" t="str">
        <f t="shared" si="51"/>
        <v/>
      </c>
      <c r="S330" s="82" t="str">
        <f t="shared" si="49"/>
        <v/>
      </c>
      <c r="T330" s="83" t="str">
        <f t="shared" si="49"/>
        <v/>
      </c>
      <c r="U330" s="84" t="str">
        <f t="shared" si="52"/>
        <v/>
      </c>
      <c r="V330" s="85"/>
      <c r="W330" s="86" t="str">
        <f t="shared" si="55"/>
        <v/>
      </c>
      <c r="X330" s="87"/>
      <c r="Y330" s="88"/>
      <c r="Z330" s="89" t="str">
        <f t="shared" si="56"/>
        <v/>
      </c>
      <c r="AA330" s="90"/>
      <c r="AB330" s="91"/>
      <c r="AC330" s="92" t="str">
        <f t="shared" si="53"/>
        <v/>
      </c>
      <c r="AD330" s="93"/>
      <c r="AE330" s="94"/>
      <c r="AF330" s="95" t="str">
        <f t="shared" si="54"/>
        <v/>
      </c>
      <c r="AG330" s="95"/>
      <c r="AH330" s="96"/>
      <c r="AI330" s="97" t="str">
        <f t="shared" si="48"/>
        <v/>
      </c>
      <c r="AJ330" s="98" t="str">
        <f t="shared" si="48"/>
        <v/>
      </c>
      <c r="AK330" s="99" t="str">
        <f t="shared" si="48"/>
        <v/>
      </c>
    </row>
    <row r="331" spans="1:37" ht="26.25" customHeight="1" x14ac:dyDescent="0.7">
      <c r="A331" s="60" t="str">
        <f>IF(選手申込!B367="","",選手申込!B367)</f>
        <v/>
      </c>
      <c r="B331" s="60" t="str">
        <f>IF(選手申込!C367="","",選手申込!C367)</f>
        <v/>
      </c>
      <c r="C331" s="60" t="str">
        <f>IF(選手申込!D367="","",選手申込!D367)</f>
        <v/>
      </c>
      <c r="D331" s="60" t="str">
        <f>IF(選手申込!E367="","",選手申込!E367)</f>
        <v/>
      </c>
      <c r="E331" s="60" t="str">
        <f>IF(選手申込!F367="","",選手申込!F367)</f>
        <v/>
      </c>
      <c r="F331" s="60" t="str">
        <f>IF(選手申込!G367="","",選手申込!G367)</f>
        <v/>
      </c>
      <c r="G331" s="60" t="str">
        <f>IF(選手申込!H367="","",選手申込!H367)</f>
        <v/>
      </c>
      <c r="H331" s="60" t="str">
        <f>IF(選手申込!L367="","",選手申込!L367)</f>
        <v/>
      </c>
      <c r="I331" s="60" t="str">
        <f>IF(H331="","",選手申込!$A$26)</f>
        <v/>
      </c>
      <c r="J331" s="60" t="str">
        <f>IF(I331="","",選手申込!$G$26)</f>
        <v/>
      </c>
      <c r="K331" s="60" t="str">
        <f>IF(J331="","",選手申込!$I$26)</f>
        <v/>
      </c>
      <c r="L331" s="60" t="str">
        <f>IF(選手申込!I367="","",選手申込!I367)</f>
        <v/>
      </c>
      <c r="M331" s="60" t="str">
        <f>IF(選手申込!J367="","",選手申込!J367)</f>
        <v/>
      </c>
      <c r="N331" s="60" t="str">
        <f>IF(選手申込!K367="","",選手申込!K367)</f>
        <v/>
      </c>
      <c r="O331" s="60">
        <f t="shared" si="50"/>
        <v>0</v>
      </c>
      <c r="P331" s="61" t="str">
        <f t="shared" si="51"/>
        <v/>
      </c>
      <c r="S331" s="82" t="str">
        <f t="shared" si="49"/>
        <v/>
      </c>
      <c r="T331" s="83" t="str">
        <f t="shared" si="49"/>
        <v/>
      </c>
      <c r="U331" s="84" t="str">
        <f t="shared" si="52"/>
        <v/>
      </c>
      <c r="V331" s="85"/>
      <c r="W331" s="86" t="str">
        <f t="shared" si="55"/>
        <v/>
      </c>
      <c r="X331" s="87"/>
      <c r="Y331" s="88"/>
      <c r="Z331" s="89" t="str">
        <f t="shared" si="56"/>
        <v/>
      </c>
      <c r="AA331" s="90"/>
      <c r="AB331" s="91"/>
      <c r="AC331" s="92" t="str">
        <f t="shared" si="53"/>
        <v/>
      </c>
      <c r="AD331" s="93"/>
      <c r="AE331" s="94"/>
      <c r="AF331" s="95" t="str">
        <f t="shared" si="54"/>
        <v/>
      </c>
      <c r="AG331" s="95"/>
      <c r="AH331" s="96"/>
      <c r="AI331" s="97" t="str">
        <f t="shared" si="48"/>
        <v/>
      </c>
      <c r="AJ331" s="98" t="str">
        <f t="shared" si="48"/>
        <v/>
      </c>
      <c r="AK331" s="99" t="str">
        <f t="shared" si="48"/>
        <v/>
      </c>
    </row>
    <row r="332" spans="1:37" ht="26.25" customHeight="1" x14ac:dyDescent="0.7">
      <c r="A332" s="60" t="str">
        <f>IF(選手申込!B368="","",選手申込!B368)</f>
        <v/>
      </c>
      <c r="B332" s="60" t="str">
        <f>IF(選手申込!C368="","",選手申込!C368)</f>
        <v/>
      </c>
      <c r="C332" s="60" t="str">
        <f>IF(選手申込!D368="","",選手申込!D368)</f>
        <v/>
      </c>
      <c r="D332" s="60" t="str">
        <f>IF(選手申込!E368="","",選手申込!E368)</f>
        <v/>
      </c>
      <c r="E332" s="60" t="str">
        <f>IF(選手申込!F368="","",選手申込!F368)</f>
        <v/>
      </c>
      <c r="F332" s="60" t="str">
        <f>IF(選手申込!G368="","",選手申込!G368)</f>
        <v/>
      </c>
      <c r="G332" s="60" t="str">
        <f>IF(選手申込!H368="","",選手申込!H368)</f>
        <v/>
      </c>
      <c r="H332" s="60" t="str">
        <f>IF(選手申込!L368="","",選手申込!L368)</f>
        <v/>
      </c>
      <c r="I332" s="60" t="str">
        <f>IF(H332="","",選手申込!$A$26)</f>
        <v/>
      </c>
      <c r="J332" s="60" t="str">
        <f>IF(I332="","",選手申込!$G$26)</f>
        <v/>
      </c>
      <c r="K332" s="60" t="str">
        <f>IF(J332="","",選手申込!$I$26)</f>
        <v/>
      </c>
      <c r="L332" s="60" t="str">
        <f>IF(選手申込!I368="","",選手申込!I368)</f>
        <v/>
      </c>
      <c r="M332" s="60" t="str">
        <f>IF(選手申込!J368="","",選手申込!J368)</f>
        <v/>
      </c>
      <c r="N332" s="60" t="str">
        <f>IF(選手申込!K368="","",選手申込!K368)</f>
        <v/>
      </c>
      <c r="O332" s="60">
        <f t="shared" si="50"/>
        <v>0</v>
      </c>
      <c r="P332" s="61" t="str">
        <f t="shared" si="51"/>
        <v/>
      </c>
      <c r="S332" s="82" t="str">
        <f t="shared" si="49"/>
        <v/>
      </c>
      <c r="T332" s="83" t="str">
        <f t="shared" si="49"/>
        <v/>
      </c>
      <c r="U332" s="84" t="str">
        <f t="shared" si="52"/>
        <v/>
      </c>
      <c r="V332" s="85"/>
      <c r="W332" s="86" t="str">
        <f t="shared" si="55"/>
        <v/>
      </c>
      <c r="X332" s="87"/>
      <c r="Y332" s="88"/>
      <c r="Z332" s="89" t="str">
        <f t="shared" si="56"/>
        <v/>
      </c>
      <c r="AA332" s="90"/>
      <c r="AB332" s="91"/>
      <c r="AC332" s="92" t="str">
        <f t="shared" si="53"/>
        <v/>
      </c>
      <c r="AD332" s="93"/>
      <c r="AE332" s="94"/>
      <c r="AF332" s="95" t="str">
        <f t="shared" si="54"/>
        <v/>
      </c>
      <c r="AG332" s="95"/>
      <c r="AH332" s="96"/>
      <c r="AI332" s="97" t="str">
        <f t="shared" ref="AI332:AK395" si="57">L332</f>
        <v/>
      </c>
      <c r="AJ332" s="98" t="str">
        <f t="shared" si="57"/>
        <v/>
      </c>
      <c r="AK332" s="99" t="str">
        <f t="shared" si="57"/>
        <v/>
      </c>
    </row>
    <row r="333" spans="1:37" ht="26.25" customHeight="1" x14ac:dyDescent="0.7">
      <c r="A333" s="60" t="str">
        <f>IF(選手申込!B369="","",選手申込!B369)</f>
        <v/>
      </c>
      <c r="B333" s="60" t="str">
        <f>IF(選手申込!C369="","",選手申込!C369)</f>
        <v/>
      </c>
      <c r="C333" s="60" t="str">
        <f>IF(選手申込!D369="","",選手申込!D369)</f>
        <v/>
      </c>
      <c r="D333" s="60" t="str">
        <f>IF(選手申込!E369="","",選手申込!E369)</f>
        <v/>
      </c>
      <c r="E333" s="60" t="str">
        <f>IF(選手申込!F369="","",選手申込!F369)</f>
        <v/>
      </c>
      <c r="F333" s="60" t="str">
        <f>IF(選手申込!G369="","",選手申込!G369)</f>
        <v/>
      </c>
      <c r="G333" s="60" t="str">
        <f>IF(選手申込!H369="","",選手申込!H369)</f>
        <v/>
      </c>
      <c r="H333" s="60" t="str">
        <f>IF(選手申込!L369="","",選手申込!L369)</f>
        <v/>
      </c>
      <c r="I333" s="60" t="str">
        <f>IF(H333="","",選手申込!$A$26)</f>
        <v/>
      </c>
      <c r="J333" s="60" t="str">
        <f>IF(I333="","",選手申込!$G$26)</f>
        <v/>
      </c>
      <c r="K333" s="60" t="str">
        <f>IF(J333="","",選手申込!$I$26)</f>
        <v/>
      </c>
      <c r="L333" s="60" t="str">
        <f>IF(選手申込!I369="","",選手申込!I369)</f>
        <v/>
      </c>
      <c r="M333" s="60" t="str">
        <f>IF(選手申込!J369="","",選手申込!J369)</f>
        <v/>
      </c>
      <c r="N333" s="60" t="str">
        <f>IF(選手申込!K369="","",選手申込!K369)</f>
        <v/>
      </c>
      <c r="O333" s="60">
        <f t="shared" si="50"/>
        <v>0</v>
      </c>
      <c r="P333" s="61" t="str">
        <f t="shared" si="51"/>
        <v/>
      </c>
      <c r="S333" s="82" t="str">
        <f t="shared" si="49"/>
        <v/>
      </c>
      <c r="T333" s="83" t="str">
        <f t="shared" si="49"/>
        <v/>
      </c>
      <c r="U333" s="84" t="str">
        <f t="shared" si="52"/>
        <v/>
      </c>
      <c r="V333" s="85"/>
      <c r="W333" s="86" t="str">
        <f t="shared" si="55"/>
        <v/>
      </c>
      <c r="X333" s="87"/>
      <c r="Y333" s="88"/>
      <c r="Z333" s="89" t="str">
        <f t="shared" si="56"/>
        <v/>
      </c>
      <c r="AA333" s="90"/>
      <c r="AB333" s="91"/>
      <c r="AC333" s="92" t="str">
        <f t="shared" si="53"/>
        <v/>
      </c>
      <c r="AD333" s="93"/>
      <c r="AE333" s="94"/>
      <c r="AF333" s="95" t="str">
        <f t="shared" si="54"/>
        <v/>
      </c>
      <c r="AG333" s="95"/>
      <c r="AH333" s="96"/>
      <c r="AI333" s="97" t="str">
        <f t="shared" si="57"/>
        <v/>
      </c>
      <c r="AJ333" s="98" t="str">
        <f t="shared" si="57"/>
        <v/>
      </c>
      <c r="AK333" s="99" t="str">
        <f t="shared" si="57"/>
        <v/>
      </c>
    </row>
    <row r="334" spans="1:37" ht="26.25" customHeight="1" x14ac:dyDescent="0.7">
      <c r="A334" s="60" t="str">
        <f>IF(選手申込!B370="","",選手申込!B370)</f>
        <v/>
      </c>
      <c r="B334" s="60" t="str">
        <f>IF(選手申込!C370="","",選手申込!C370)</f>
        <v/>
      </c>
      <c r="C334" s="60" t="str">
        <f>IF(選手申込!D370="","",選手申込!D370)</f>
        <v/>
      </c>
      <c r="D334" s="60" t="str">
        <f>IF(選手申込!E370="","",選手申込!E370)</f>
        <v/>
      </c>
      <c r="E334" s="60" t="str">
        <f>IF(選手申込!F370="","",選手申込!F370)</f>
        <v/>
      </c>
      <c r="F334" s="60" t="str">
        <f>IF(選手申込!G370="","",選手申込!G370)</f>
        <v/>
      </c>
      <c r="G334" s="60" t="str">
        <f>IF(選手申込!H370="","",選手申込!H370)</f>
        <v/>
      </c>
      <c r="H334" s="60" t="str">
        <f>IF(選手申込!L370="","",選手申込!L370)</f>
        <v/>
      </c>
      <c r="I334" s="60" t="str">
        <f>IF(H334="","",選手申込!$A$26)</f>
        <v/>
      </c>
      <c r="J334" s="60" t="str">
        <f>IF(I334="","",選手申込!$G$26)</f>
        <v/>
      </c>
      <c r="K334" s="60" t="str">
        <f>IF(J334="","",選手申込!$I$26)</f>
        <v/>
      </c>
      <c r="L334" s="60" t="str">
        <f>IF(選手申込!I370="","",選手申込!I370)</f>
        <v/>
      </c>
      <c r="M334" s="60" t="str">
        <f>IF(選手申込!J370="","",選手申込!J370)</f>
        <v/>
      </c>
      <c r="N334" s="60" t="str">
        <f>IF(選手申込!K370="","",選手申込!K370)</f>
        <v/>
      </c>
      <c r="O334" s="60">
        <f t="shared" si="50"/>
        <v>0</v>
      </c>
      <c r="P334" s="61" t="str">
        <f t="shared" si="51"/>
        <v/>
      </c>
      <c r="S334" s="82" t="str">
        <f t="shared" si="49"/>
        <v/>
      </c>
      <c r="T334" s="83" t="str">
        <f t="shared" si="49"/>
        <v/>
      </c>
      <c r="U334" s="84" t="str">
        <f t="shared" si="52"/>
        <v/>
      </c>
      <c r="V334" s="85"/>
      <c r="W334" s="86" t="str">
        <f t="shared" si="55"/>
        <v/>
      </c>
      <c r="X334" s="87"/>
      <c r="Y334" s="88"/>
      <c r="Z334" s="89" t="str">
        <f t="shared" si="56"/>
        <v/>
      </c>
      <c r="AA334" s="90"/>
      <c r="AB334" s="91"/>
      <c r="AC334" s="92" t="str">
        <f t="shared" si="53"/>
        <v/>
      </c>
      <c r="AD334" s="93"/>
      <c r="AE334" s="94"/>
      <c r="AF334" s="95" t="str">
        <f t="shared" si="54"/>
        <v/>
      </c>
      <c r="AG334" s="95"/>
      <c r="AH334" s="96"/>
      <c r="AI334" s="97" t="str">
        <f t="shared" si="57"/>
        <v/>
      </c>
      <c r="AJ334" s="98" t="str">
        <f t="shared" si="57"/>
        <v/>
      </c>
      <c r="AK334" s="99" t="str">
        <f t="shared" si="57"/>
        <v/>
      </c>
    </row>
    <row r="335" spans="1:37" ht="26.25" customHeight="1" x14ac:dyDescent="0.7">
      <c r="A335" s="60" t="str">
        <f>IF(選手申込!B371="","",選手申込!B371)</f>
        <v/>
      </c>
      <c r="B335" s="60" t="str">
        <f>IF(選手申込!C371="","",選手申込!C371)</f>
        <v/>
      </c>
      <c r="C335" s="60" t="str">
        <f>IF(選手申込!D371="","",選手申込!D371)</f>
        <v/>
      </c>
      <c r="D335" s="60" t="str">
        <f>IF(選手申込!E371="","",選手申込!E371)</f>
        <v/>
      </c>
      <c r="E335" s="60" t="str">
        <f>IF(選手申込!F371="","",選手申込!F371)</f>
        <v/>
      </c>
      <c r="F335" s="60" t="str">
        <f>IF(選手申込!G371="","",選手申込!G371)</f>
        <v/>
      </c>
      <c r="G335" s="60" t="str">
        <f>IF(選手申込!H371="","",選手申込!H371)</f>
        <v/>
      </c>
      <c r="H335" s="60" t="str">
        <f>IF(選手申込!L371="","",選手申込!L371)</f>
        <v/>
      </c>
      <c r="I335" s="60" t="str">
        <f>IF(H335="","",選手申込!$A$26)</f>
        <v/>
      </c>
      <c r="J335" s="60" t="str">
        <f>IF(I335="","",選手申込!$G$26)</f>
        <v/>
      </c>
      <c r="K335" s="60" t="str">
        <f>IF(J335="","",選手申込!$I$26)</f>
        <v/>
      </c>
      <c r="L335" s="60" t="str">
        <f>IF(選手申込!I371="","",選手申込!I371)</f>
        <v/>
      </c>
      <c r="M335" s="60" t="str">
        <f>IF(選手申込!J371="","",選手申込!J371)</f>
        <v/>
      </c>
      <c r="N335" s="60" t="str">
        <f>IF(選手申込!K371="","",選手申込!K371)</f>
        <v/>
      </c>
      <c r="O335" s="60">
        <f t="shared" si="50"/>
        <v>0</v>
      </c>
      <c r="P335" s="61" t="str">
        <f t="shared" si="51"/>
        <v/>
      </c>
      <c r="S335" s="82" t="str">
        <f t="shared" si="49"/>
        <v/>
      </c>
      <c r="T335" s="83" t="str">
        <f t="shared" si="49"/>
        <v/>
      </c>
      <c r="U335" s="84" t="str">
        <f t="shared" si="52"/>
        <v/>
      </c>
      <c r="V335" s="85"/>
      <c r="W335" s="86" t="str">
        <f t="shared" si="55"/>
        <v/>
      </c>
      <c r="X335" s="87"/>
      <c r="Y335" s="88"/>
      <c r="Z335" s="89" t="str">
        <f t="shared" si="56"/>
        <v/>
      </c>
      <c r="AA335" s="90"/>
      <c r="AB335" s="91"/>
      <c r="AC335" s="92" t="str">
        <f t="shared" si="53"/>
        <v/>
      </c>
      <c r="AD335" s="93"/>
      <c r="AE335" s="94"/>
      <c r="AF335" s="95" t="str">
        <f t="shared" si="54"/>
        <v/>
      </c>
      <c r="AG335" s="95"/>
      <c r="AH335" s="96"/>
      <c r="AI335" s="97" t="str">
        <f t="shared" si="57"/>
        <v/>
      </c>
      <c r="AJ335" s="98" t="str">
        <f t="shared" si="57"/>
        <v/>
      </c>
      <c r="AK335" s="99" t="str">
        <f t="shared" si="57"/>
        <v/>
      </c>
    </row>
    <row r="336" spans="1:37" ht="26.25" customHeight="1" x14ac:dyDescent="0.7">
      <c r="A336" s="60" t="str">
        <f>IF(選手申込!B372="","",選手申込!B372)</f>
        <v/>
      </c>
      <c r="B336" s="60" t="str">
        <f>IF(選手申込!C372="","",選手申込!C372)</f>
        <v/>
      </c>
      <c r="C336" s="60" t="str">
        <f>IF(選手申込!D372="","",選手申込!D372)</f>
        <v/>
      </c>
      <c r="D336" s="60" t="str">
        <f>IF(選手申込!E372="","",選手申込!E372)</f>
        <v/>
      </c>
      <c r="E336" s="60" t="str">
        <f>IF(選手申込!F372="","",選手申込!F372)</f>
        <v/>
      </c>
      <c r="F336" s="60" t="str">
        <f>IF(選手申込!G372="","",選手申込!G372)</f>
        <v/>
      </c>
      <c r="G336" s="60" t="str">
        <f>IF(選手申込!H372="","",選手申込!H372)</f>
        <v/>
      </c>
      <c r="H336" s="60" t="str">
        <f>IF(選手申込!L372="","",選手申込!L372)</f>
        <v/>
      </c>
      <c r="I336" s="60" t="str">
        <f>IF(H336="","",選手申込!$A$26)</f>
        <v/>
      </c>
      <c r="J336" s="60" t="str">
        <f>IF(I336="","",選手申込!$G$26)</f>
        <v/>
      </c>
      <c r="K336" s="60" t="str">
        <f>IF(J336="","",選手申込!$I$26)</f>
        <v/>
      </c>
      <c r="L336" s="60" t="str">
        <f>IF(選手申込!I372="","",選手申込!I372)</f>
        <v/>
      </c>
      <c r="M336" s="60" t="str">
        <f>IF(選手申込!J372="","",選手申込!J372)</f>
        <v/>
      </c>
      <c r="N336" s="60" t="str">
        <f>IF(選手申込!K372="","",選手申込!K372)</f>
        <v/>
      </c>
      <c r="O336" s="60">
        <f t="shared" si="50"/>
        <v>0</v>
      </c>
      <c r="P336" s="61" t="str">
        <f t="shared" si="51"/>
        <v/>
      </c>
      <c r="S336" s="82" t="str">
        <f t="shared" si="49"/>
        <v/>
      </c>
      <c r="T336" s="83" t="str">
        <f t="shared" si="49"/>
        <v/>
      </c>
      <c r="U336" s="84" t="str">
        <f t="shared" si="52"/>
        <v/>
      </c>
      <c r="V336" s="85"/>
      <c r="W336" s="86" t="str">
        <f t="shared" si="55"/>
        <v/>
      </c>
      <c r="X336" s="87"/>
      <c r="Y336" s="88"/>
      <c r="Z336" s="89" t="str">
        <f t="shared" si="56"/>
        <v/>
      </c>
      <c r="AA336" s="90"/>
      <c r="AB336" s="91"/>
      <c r="AC336" s="92" t="str">
        <f t="shared" si="53"/>
        <v/>
      </c>
      <c r="AD336" s="93"/>
      <c r="AE336" s="94"/>
      <c r="AF336" s="95" t="str">
        <f t="shared" si="54"/>
        <v/>
      </c>
      <c r="AG336" s="95"/>
      <c r="AH336" s="96"/>
      <c r="AI336" s="97" t="str">
        <f t="shared" si="57"/>
        <v/>
      </c>
      <c r="AJ336" s="98" t="str">
        <f t="shared" si="57"/>
        <v/>
      </c>
      <c r="AK336" s="99" t="str">
        <f t="shared" si="57"/>
        <v/>
      </c>
    </row>
    <row r="337" spans="1:37" ht="26.25" customHeight="1" x14ac:dyDescent="0.7">
      <c r="A337" s="60" t="str">
        <f>IF(選手申込!B373="","",選手申込!B373)</f>
        <v/>
      </c>
      <c r="B337" s="60" t="str">
        <f>IF(選手申込!C373="","",選手申込!C373)</f>
        <v/>
      </c>
      <c r="C337" s="60" t="str">
        <f>IF(選手申込!D373="","",選手申込!D373)</f>
        <v/>
      </c>
      <c r="D337" s="60" t="str">
        <f>IF(選手申込!E373="","",選手申込!E373)</f>
        <v/>
      </c>
      <c r="E337" s="60" t="str">
        <f>IF(選手申込!F373="","",選手申込!F373)</f>
        <v/>
      </c>
      <c r="F337" s="60" t="str">
        <f>IF(選手申込!G373="","",選手申込!G373)</f>
        <v/>
      </c>
      <c r="G337" s="60" t="str">
        <f>IF(選手申込!H373="","",選手申込!H373)</f>
        <v/>
      </c>
      <c r="H337" s="60" t="str">
        <f>IF(選手申込!L373="","",選手申込!L373)</f>
        <v/>
      </c>
      <c r="I337" s="60" t="str">
        <f>IF(H337="","",選手申込!$A$26)</f>
        <v/>
      </c>
      <c r="J337" s="60" t="str">
        <f>IF(I337="","",選手申込!$G$26)</f>
        <v/>
      </c>
      <c r="K337" s="60" t="str">
        <f>IF(J337="","",選手申込!$I$26)</f>
        <v/>
      </c>
      <c r="L337" s="60" t="str">
        <f>IF(選手申込!I373="","",選手申込!I373)</f>
        <v/>
      </c>
      <c r="M337" s="60" t="str">
        <f>IF(選手申込!J373="","",選手申込!J373)</f>
        <v/>
      </c>
      <c r="N337" s="60" t="str">
        <f>IF(選手申込!K373="","",選手申込!K373)</f>
        <v/>
      </c>
      <c r="O337" s="60">
        <f t="shared" si="50"/>
        <v>0</v>
      </c>
      <c r="P337" s="61" t="str">
        <f t="shared" si="51"/>
        <v/>
      </c>
      <c r="S337" s="82" t="str">
        <f t="shared" si="49"/>
        <v/>
      </c>
      <c r="T337" s="83" t="str">
        <f t="shared" si="49"/>
        <v/>
      </c>
      <c r="U337" s="84" t="str">
        <f t="shared" si="52"/>
        <v/>
      </c>
      <c r="V337" s="85"/>
      <c r="W337" s="86" t="str">
        <f t="shared" si="55"/>
        <v/>
      </c>
      <c r="X337" s="87"/>
      <c r="Y337" s="88"/>
      <c r="Z337" s="89" t="str">
        <f t="shared" si="56"/>
        <v/>
      </c>
      <c r="AA337" s="90"/>
      <c r="AB337" s="91"/>
      <c r="AC337" s="92" t="str">
        <f t="shared" si="53"/>
        <v/>
      </c>
      <c r="AD337" s="93"/>
      <c r="AE337" s="94"/>
      <c r="AF337" s="95" t="str">
        <f t="shared" si="54"/>
        <v/>
      </c>
      <c r="AG337" s="95"/>
      <c r="AH337" s="96"/>
      <c r="AI337" s="97" t="str">
        <f t="shared" si="57"/>
        <v/>
      </c>
      <c r="AJ337" s="98" t="str">
        <f t="shared" si="57"/>
        <v/>
      </c>
      <c r="AK337" s="99" t="str">
        <f t="shared" si="57"/>
        <v/>
      </c>
    </row>
    <row r="338" spans="1:37" ht="26.25" customHeight="1" x14ac:dyDescent="0.7">
      <c r="A338" s="60" t="str">
        <f>IF(選手申込!B374="","",選手申込!B374)</f>
        <v/>
      </c>
      <c r="B338" s="60" t="str">
        <f>IF(選手申込!C374="","",選手申込!C374)</f>
        <v/>
      </c>
      <c r="C338" s="60" t="str">
        <f>IF(選手申込!D374="","",選手申込!D374)</f>
        <v/>
      </c>
      <c r="D338" s="60" t="str">
        <f>IF(選手申込!E374="","",選手申込!E374)</f>
        <v/>
      </c>
      <c r="E338" s="60" t="str">
        <f>IF(選手申込!F374="","",選手申込!F374)</f>
        <v/>
      </c>
      <c r="F338" s="60" t="str">
        <f>IF(選手申込!G374="","",選手申込!G374)</f>
        <v/>
      </c>
      <c r="G338" s="60" t="str">
        <f>IF(選手申込!H374="","",選手申込!H374)</f>
        <v/>
      </c>
      <c r="H338" s="60" t="str">
        <f>IF(選手申込!L374="","",選手申込!L374)</f>
        <v/>
      </c>
      <c r="I338" s="60" t="str">
        <f>IF(H338="","",選手申込!$A$26)</f>
        <v/>
      </c>
      <c r="J338" s="60" t="str">
        <f>IF(I338="","",選手申込!$G$26)</f>
        <v/>
      </c>
      <c r="K338" s="60" t="str">
        <f>IF(J338="","",選手申込!$I$26)</f>
        <v/>
      </c>
      <c r="L338" s="60" t="str">
        <f>IF(選手申込!I374="","",選手申込!I374)</f>
        <v/>
      </c>
      <c r="M338" s="60" t="str">
        <f>IF(選手申込!J374="","",選手申込!J374)</f>
        <v/>
      </c>
      <c r="N338" s="60" t="str">
        <f>IF(選手申込!K374="","",選手申込!K374)</f>
        <v/>
      </c>
      <c r="O338" s="60">
        <f t="shared" si="50"/>
        <v>0</v>
      </c>
      <c r="P338" s="61" t="str">
        <f t="shared" si="51"/>
        <v/>
      </c>
      <c r="S338" s="82" t="str">
        <f t="shared" si="49"/>
        <v/>
      </c>
      <c r="T338" s="83" t="str">
        <f t="shared" si="49"/>
        <v/>
      </c>
      <c r="U338" s="84" t="str">
        <f t="shared" si="52"/>
        <v/>
      </c>
      <c r="V338" s="85"/>
      <c r="W338" s="86" t="str">
        <f t="shared" si="55"/>
        <v/>
      </c>
      <c r="X338" s="87"/>
      <c r="Y338" s="88"/>
      <c r="Z338" s="89" t="str">
        <f t="shared" si="56"/>
        <v/>
      </c>
      <c r="AA338" s="90"/>
      <c r="AB338" s="91"/>
      <c r="AC338" s="92" t="str">
        <f t="shared" si="53"/>
        <v/>
      </c>
      <c r="AD338" s="93"/>
      <c r="AE338" s="94"/>
      <c r="AF338" s="95" t="str">
        <f t="shared" si="54"/>
        <v/>
      </c>
      <c r="AG338" s="95"/>
      <c r="AH338" s="96"/>
      <c r="AI338" s="97" t="str">
        <f t="shared" si="57"/>
        <v/>
      </c>
      <c r="AJ338" s="98" t="str">
        <f t="shared" si="57"/>
        <v/>
      </c>
      <c r="AK338" s="99" t="str">
        <f t="shared" si="57"/>
        <v/>
      </c>
    </row>
    <row r="339" spans="1:37" ht="26.25" customHeight="1" x14ac:dyDescent="0.7">
      <c r="A339" s="60" t="str">
        <f>IF(選手申込!B375="","",選手申込!B375)</f>
        <v/>
      </c>
      <c r="B339" s="60" t="str">
        <f>IF(選手申込!C375="","",選手申込!C375)</f>
        <v/>
      </c>
      <c r="C339" s="60" t="str">
        <f>IF(選手申込!D375="","",選手申込!D375)</f>
        <v/>
      </c>
      <c r="D339" s="60" t="str">
        <f>IF(選手申込!E375="","",選手申込!E375)</f>
        <v/>
      </c>
      <c r="E339" s="60" t="str">
        <f>IF(選手申込!F375="","",選手申込!F375)</f>
        <v/>
      </c>
      <c r="F339" s="60" t="str">
        <f>IF(選手申込!G375="","",選手申込!G375)</f>
        <v/>
      </c>
      <c r="G339" s="60" t="str">
        <f>IF(選手申込!H375="","",選手申込!H375)</f>
        <v/>
      </c>
      <c r="H339" s="60" t="str">
        <f>IF(選手申込!L375="","",選手申込!L375)</f>
        <v/>
      </c>
      <c r="I339" s="60" t="str">
        <f>IF(H339="","",選手申込!$A$26)</f>
        <v/>
      </c>
      <c r="J339" s="60" t="str">
        <f>IF(I339="","",選手申込!$G$26)</f>
        <v/>
      </c>
      <c r="K339" s="60" t="str">
        <f>IF(J339="","",選手申込!$I$26)</f>
        <v/>
      </c>
      <c r="L339" s="60" t="str">
        <f>IF(選手申込!I375="","",選手申込!I375)</f>
        <v/>
      </c>
      <c r="M339" s="60" t="str">
        <f>IF(選手申込!J375="","",選手申込!J375)</f>
        <v/>
      </c>
      <c r="N339" s="60" t="str">
        <f>IF(選手申込!K375="","",選手申込!K375)</f>
        <v/>
      </c>
      <c r="O339" s="60">
        <f t="shared" si="50"/>
        <v>0</v>
      </c>
      <c r="P339" s="61" t="str">
        <f t="shared" si="51"/>
        <v/>
      </c>
      <c r="S339" s="82" t="str">
        <f t="shared" ref="S339:T402" si="58">A339</f>
        <v/>
      </c>
      <c r="T339" s="83" t="str">
        <f t="shared" si="58"/>
        <v/>
      </c>
      <c r="U339" s="84" t="str">
        <f t="shared" si="52"/>
        <v/>
      </c>
      <c r="V339" s="85"/>
      <c r="W339" s="86" t="str">
        <f t="shared" si="55"/>
        <v/>
      </c>
      <c r="X339" s="87"/>
      <c r="Y339" s="88"/>
      <c r="Z339" s="89" t="str">
        <f t="shared" si="56"/>
        <v/>
      </c>
      <c r="AA339" s="90"/>
      <c r="AB339" s="91"/>
      <c r="AC339" s="92" t="str">
        <f t="shared" si="53"/>
        <v/>
      </c>
      <c r="AD339" s="93"/>
      <c r="AE339" s="94"/>
      <c r="AF339" s="95" t="str">
        <f t="shared" si="54"/>
        <v/>
      </c>
      <c r="AG339" s="95"/>
      <c r="AH339" s="96"/>
      <c r="AI339" s="97" t="str">
        <f t="shared" si="57"/>
        <v/>
      </c>
      <c r="AJ339" s="98" t="str">
        <f t="shared" si="57"/>
        <v/>
      </c>
      <c r="AK339" s="99" t="str">
        <f t="shared" si="57"/>
        <v/>
      </c>
    </row>
    <row r="340" spans="1:37" ht="26.25" customHeight="1" x14ac:dyDescent="0.7">
      <c r="A340" s="60" t="str">
        <f>IF(選手申込!B376="","",選手申込!B376)</f>
        <v/>
      </c>
      <c r="B340" s="60" t="str">
        <f>IF(選手申込!C376="","",選手申込!C376)</f>
        <v/>
      </c>
      <c r="C340" s="60" t="str">
        <f>IF(選手申込!D376="","",選手申込!D376)</f>
        <v/>
      </c>
      <c r="D340" s="60" t="str">
        <f>IF(選手申込!E376="","",選手申込!E376)</f>
        <v/>
      </c>
      <c r="E340" s="60" t="str">
        <f>IF(選手申込!F376="","",選手申込!F376)</f>
        <v/>
      </c>
      <c r="F340" s="60" t="str">
        <f>IF(選手申込!G376="","",選手申込!G376)</f>
        <v/>
      </c>
      <c r="G340" s="60" t="str">
        <f>IF(選手申込!H376="","",選手申込!H376)</f>
        <v/>
      </c>
      <c r="H340" s="60" t="str">
        <f>IF(選手申込!L376="","",選手申込!L376)</f>
        <v/>
      </c>
      <c r="I340" s="60" t="str">
        <f>IF(H340="","",選手申込!$A$26)</f>
        <v/>
      </c>
      <c r="J340" s="60" t="str">
        <f>IF(I340="","",選手申込!$G$26)</f>
        <v/>
      </c>
      <c r="K340" s="60" t="str">
        <f>IF(J340="","",選手申込!$I$26)</f>
        <v/>
      </c>
      <c r="L340" s="60" t="str">
        <f>IF(選手申込!I376="","",選手申込!I376)</f>
        <v/>
      </c>
      <c r="M340" s="60" t="str">
        <f>IF(選手申込!J376="","",選手申込!J376)</f>
        <v/>
      </c>
      <c r="N340" s="60" t="str">
        <f>IF(選手申込!K376="","",選手申込!K376)</f>
        <v/>
      </c>
      <c r="O340" s="60">
        <f t="shared" si="50"/>
        <v>0</v>
      </c>
      <c r="P340" s="61" t="str">
        <f t="shared" si="51"/>
        <v/>
      </c>
      <c r="S340" s="82" t="str">
        <f t="shared" si="58"/>
        <v/>
      </c>
      <c r="T340" s="83" t="str">
        <f t="shared" si="58"/>
        <v/>
      </c>
      <c r="U340" s="84" t="str">
        <f t="shared" si="52"/>
        <v/>
      </c>
      <c r="V340" s="85"/>
      <c r="W340" s="86" t="str">
        <f t="shared" si="55"/>
        <v/>
      </c>
      <c r="X340" s="87"/>
      <c r="Y340" s="88"/>
      <c r="Z340" s="89" t="str">
        <f t="shared" si="56"/>
        <v/>
      </c>
      <c r="AA340" s="90"/>
      <c r="AB340" s="91"/>
      <c r="AC340" s="92" t="str">
        <f t="shared" si="53"/>
        <v/>
      </c>
      <c r="AD340" s="93"/>
      <c r="AE340" s="94"/>
      <c r="AF340" s="95" t="str">
        <f t="shared" si="54"/>
        <v/>
      </c>
      <c r="AG340" s="95"/>
      <c r="AH340" s="96"/>
      <c r="AI340" s="97" t="str">
        <f t="shared" si="57"/>
        <v/>
      </c>
      <c r="AJ340" s="98" t="str">
        <f t="shared" si="57"/>
        <v/>
      </c>
      <c r="AK340" s="99" t="str">
        <f t="shared" si="57"/>
        <v/>
      </c>
    </row>
    <row r="341" spans="1:37" ht="26.25" customHeight="1" x14ac:dyDescent="0.7">
      <c r="A341" s="60" t="str">
        <f>IF(選手申込!B377="","",選手申込!B377)</f>
        <v/>
      </c>
      <c r="B341" s="60" t="str">
        <f>IF(選手申込!C377="","",選手申込!C377)</f>
        <v/>
      </c>
      <c r="C341" s="60" t="str">
        <f>IF(選手申込!D377="","",選手申込!D377)</f>
        <v/>
      </c>
      <c r="D341" s="60" t="str">
        <f>IF(選手申込!E377="","",選手申込!E377)</f>
        <v/>
      </c>
      <c r="E341" s="60" t="str">
        <f>IF(選手申込!F377="","",選手申込!F377)</f>
        <v/>
      </c>
      <c r="F341" s="60" t="str">
        <f>IF(選手申込!G377="","",選手申込!G377)</f>
        <v/>
      </c>
      <c r="G341" s="60" t="str">
        <f>IF(選手申込!H377="","",選手申込!H377)</f>
        <v/>
      </c>
      <c r="H341" s="60" t="str">
        <f>IF(選手申込!L377="","",選手申込!L377)</f>
        <v/>
      </c>
      <c r="I341" s="60" t="str">
        <f>IF(H341="","",選手申込!$A$26)</f>
        <v/>
      </c>
      <c r="J341" s="60" t="str">
        <f>IF(I341="","",選手申込!$G$26)</f>
        <v/>
      </c>
      <c r="K341" s="60" t="str">
        <f>IF(J341="","",選手申込!$I$26)</f>
        <v/>
      </c>
      <c r="L341" s="60" t="str">
        <f>IF(選手申込!I377="","",選手申込!I377)</f>
        <v/>
      </c>
      <c r="M341" s="60" t="str">
        <f>IF(選手申込!J377="","",選手申込!J377)</f>
        <v/>
      </c>
      <c r="N341" s="60" t="str">
        <f>IF(選手申込!K377="","",選手申込!K377)</f>
        <v/>
      </c>
      <c r="O341" s="60">
        <f t="shared" si="50"/>
        <v>0</v>
      </c>
      <c r="P341" s="61" t="str">
        <f t="shared" si="51"/>
        <v/>
      </c>
      <c r="S341" s="82" t="str">
        <f t="shared" si="58"/>
        <v/>
      </c>
      <c r="T341" s="83" t="str">
        <f t="shared" si="58"/>
        <v/>
      </c>
      <c r="U341" s="84" t="str">
        <f t="shared" si="52"/>
        <v/>
      </c>
      <c r="V341" s="85"/>
      <c r="W341" s="86" t="str">
        <f t="shared" si="55"/>
        <v/>
      </c>
      <c r="X341" s="87"/>
      <c r="Y341" s="88"/>
      <c r="Z341" s="89" t="str">
        <f t="shared" si="56"/>
        <v/>
      </c>
      <c r="AA341" s="90"/>
      <c r="AB341" s="91"/>
      <c r="AC341" s="92" t="str">
        <f t="shared" si="53"/>
        <v/>
      </c>
      <c r="AD341" s="93"/>
      <c r="AE341" s="94"/>
      <c r="AF341" s="95" t="str">
        <f t="shared" si="54"/>
        <v/>
      </c>
      <c r="AG341" s="95"/>
      <c r="AH341" s="96"/>
      <c r="AI341" s="97" t="str">
        <f t="shared" si="57"/>
        <v/>
      </c>
      <c r="AJ341" s="98" t="str">
        <f t="shared" si="57"/>
        <v/>
      </c>
      <c r="AK341" s="99" t="str">
        <f t="shared" si="57"/>
        <v/>
      </c>
    </row>
    <row r="342" spans="1:37" ht="26.25" customHeight="1" x14ac:dyDescent="0.7">
      <c r="A342" s="60" t="str">
        <f>IF(選手申込!B378="","",選手申込!B378)</f>
        <v/>
      </c>
      <c r="B342" s="60" t="str">
        <f>IF(選手申込!C378="","",選手申込!C378)</f>
        <v/>
      </c>
      <c r="C342" s="60" t="str">
        <f>IF(選手申込!D378="","",選手申込!D378)</f>
        <v/>
      </c>
      <c r="D342" s="60" t="str">
        <f>IF(選手申込!E378="","",選手申込!E378)</f>
        <v/>
      </c>
      <c r="E342" s="60" t="str">
        <f>IF(選手申込!F378="","",選手申込!F378)</f>
        <v/>
      </c>
      <c r="F342" s="60" t="str">
        <f>IF(選手申込!G378="","",選手申込!G378)</f>
        <v/>
      </c>
      <c r="G342" s="60" t="str">
        <f>IF(選手申込!H378="","",選手申込!H378)</f>
        <v/>
      </c>
      <c r="H342" s="60" t="str">
        <f>IF(選手申込!L378="","",選手申込!L378)</f>
        <v/>
      </c>
      <c r="I342" s="60" t="str">
        <f>IF(H342="","",選手申込!$A$26)</f>
        <v/>
      </c>
      <c r="J342" s="60" t="str">
        <f>IF(I342="","",選手申込!$G$26)</f>
        <v/>
      </c>
      <c r="K342" s="60" t="str">
        <f>IF(J342="","",選手申込!$I$26)</f>
        <v/>
      </c>
      <c r="L342" s="60" t="str">
        <f>IF(選手申込!I378="","",選手申込!I378)</f>
        <v/>
      </c>
      <c r="M342" s="60" t="str">
        <f>IF(選手申込!J378="","",選手申込!J378)</f>
        <v/>
      </c>
      <c r="N342" s="60" t="str">
        <f>IF(選手申込!K378="","",選手申込!K378)</f>
        <v/>
      </c>
      <c r="O342" s="60">
        <f t="shared" si="50"/>
        <v>0</v>
      </c>
      <c r="P342" s="61" t="str">
        <f t="shared" si="51"/>
        <v/>
      </c>
      <c r="S342" s="82" t="str">
        <f t="shared" si="58"/>
        <v/>
      </c>
      <c r="T342" s="83" t="str">
        <f t="shared" si="58"/>
        <v/>
      </c>
      <c r="U342" s="84" t="str">
        <f t="shared" si="52"/>
        <v/>
      </c>
      <c r="V342" s="85"/>
      <c r="W342" s="86" t="str">
        <f t="shared" si="55"/>
        <v/>
      </c>
      <c r="X342" s="87"/>
      <c r="Y342" s="88"/>
      <c r="Z342" s="89" t="str">
        <f t="shared" si="56"/>
        <v/>
      </c>
      <c r="AA342" s="90"/>
      <c r="AB342" s="91"/>
      <c r="AC342" s="92" t="str">
        <f t="shared" si="53"/>
        <v/>
      </c>
      <c r="AD342" s="93"/>
      <c r="AE342" s="94"/>
      <c r="AF342" s="95" t="str">
        <f t="shared" si="54"/>
        <v/>
      </c>
      <c r="AG342" s="95"/>
      <c r="AH342" s="96"/>
      <c r="AI342" s="97" t="str">
        <f t="shared" si="57"/>
        <v/>
      </c>
      <c r="AJ342" s="98" t="str">
        <f t="shared" si="57"/>
        <v/>
      </c>
      <c r="AK342" s="99" t="str">
        <f t="shared" si="57"/>
        <v/>
      </c>
    </row>
    <row r="343" spans="1:37" ht="26.25" customHeight="1" x14ac:dyDescent="0.7">
      <c r="A343" s="60" t="str">
        <f>IF(選手申込!B379="","",選手申込!B379)</f>
        <v/>
      </c>
      <c r="B343" s="60" t="str">
        <f>IF(選手申込!C379="","",選手申込!C379)</f>
        <v/>
      </c>
      <c r="C343" s="60" t="str">
        <f>IF(選手申込!D379="","",選手申込!D379)</f>
        <v/>
      </c>
      <c r="D343" s="60" t="str">
        <f>IF(選手申込!E379="","",選手申込!E379)</f>
        <v/>
      </c>
      <c r="E343" s="60" t="str">
        <f>IF(選手申込!F379="","",選手申込!F379)</f>
        <v/>
      </c>
      <c r="F343" s="60" t="str">
        <f>IF(選手申込!G379="","",選手申込!G379)</f>
        <v/>
      </c>
      <c r="G343" s="60" t="str">
        <f>IF(選手申込!H379="","",選手申込!H379)</f>
        <v/>
      </c>
      <c r="H343" s="60" t="str">
        <f>IF(選手申込!L379="","",選手申込!L379)</f>
        <v/>
      </c>
      <c r="I343" s="60" t="str">
        <f>IF(H343="","",選手申込!$A$26)</f>
        <v/>
      </c>
      <c r="J343" s="60" t="str">
        <f>IF(I343="","",選手申込!$G$26)</f>
        <v/>
      </c>
      <c r="K343" s="60" t="str">
        <f>IF(J343="","",選手申込!$I$26)</f>
        <v/>
      </c>
      <c r="L343" s="60" t="str">
        <f>IF(選手申込!I379="","",選手申込!I379)</f>
        <v/>
      </c>
      <c r="M343" s="60" t="str">
        <f>IF(選手申込!J379="","",選手申込!J379)</f>
        <v/>
      </c>
      <c r="N343" s="60" t="str">
        <f>IF(選手申込!K379="","",選手申込!K379)</f>
        <v/>
      </c>
      <c r="O343" s="60">
        <f t="shared" si="50"/>
        <v>0</v>
      </c>
      <c r="P343" s="61" t="str">
        <f t="shared" si="51"/>
        <v/>
      </c>
      <c r="S343" s="82" t="str">
        <f t="shared" si="58"/>
        <v/>
      </c>
      <c r="T343" s="83" t="str">
        <f t="shared" si="58"/>
        <v/>
      </c>
      <c r="U343" s="84" t="str">
        <f t="shared" si="52"/>
        <v/>
      </c>
      <c r="V343" s="85"/>
      <c r="W343" s="86" t="str">
        <f t="shared" si="55"/>
        <v/>
      </c>
      <c r="X343" s="87"/>
      <c r="Y343" s="88"/>
      <c r="Z343" s="89" t="str">
        <f t="shared" si="56"/>
        <v/>
      </c>
      <c r="AA343" s="90"/>
      <c r="AB343" s="91"/>
      <c r="AC343" s="92" t="str">
        <f t="shared" si="53"/>
        <v/>
      </c>
      <c r="AD343" s="93"/>
      <c r="AE343" s="94"/>
      <c r="AF343" s="95" t="str">
        <f t="shared" si="54"/>
        <v/>
      </c>
      <c r="AG343" s="95"/>
      <c r="AH343" s="96"/>
      <c r="AI343" s="97" t="str">
        <f t="shared" si="57"/>
        <v/>
      </c>
      <c r="AJ343" s="98" t="str">
        <f t="shared" si="57"/>
        <v/>
      </c>
      <c r="AK343" s="99" t="str">
        <f t="shared" si="57"/>
        <v/>
      </c>
    </row>
    <row r="344" spans="1:37" ht="26.25" customHeight="1" x14ac:dyDescent="0.7">
      <c r="A344" s="60" t="str">
        <f>IF(選手申込!B380="","",選手申込!B380)</f>
        <v/>
      </c>
      <c r="B344" s="60" t="str">
        <f>IF(選手申込!C380="","",選手申込!C380)</f>
        <v/>
      </c>
      <c r="C344" s="60" t="str">
        <f>IF(選手申込!D380="","",選手申込!D380)</f>
        <v/>
      </c>
      <c r="D344" s="60" t="str">
        <f>IF(選手申込!E380="","",選手申込!E380)</f>
        <v/>
      </c>
      <c r="E344" s="60" t="str">
        <f>IF(選手申込!F380="","",選手申込!F380)</f>
        <v/>
      </c>
      <c r="F344" s="60" t="str">
        <f>IF(選手申込!G380="","",選手申込!G380)</f>
        <v/>
      </c>
      <c r="G344" s="60" t="str">
        <f>IF(選手申込!H380="","",選手申込!H380)</f>
        <v/>
      </c>
      <c r="H344" s="60" t="str">
        <f>IF(選手申込!L380="","",選手申込!L380)</f>
        <v/>
      </c>
      <c r="I344" s="60" t="str">
        <f>IF(H344="","",選手申込!$A$26)</f>
        <v/>
      </c>
      <c r="J344" s="60" t="str">
        <f>IF(I344="","",選手申込!$G$26)</f>
        <v/>
      </c>
      <c r="K344" s="60" t="str">
        <f>IF(J344="","",選手申込!$I$26)</f>
        <v/>
      </c>
      <c r="L344" s="60" t="str">
        <f>IF(選手申込!I380="","",選手申込!I380)</f>
        <v/>
      </c>
      <c r="M344" s="60" t="str">
        <f>IF(選手申込!J380="","",選手申込!J380)</f>
        <v/>
      </c>
      <c r="N344" s="60" t="str">
        <f>IF(選手申込!K380="","",選手申込!K380)</f>
        <v/>
      </c>
      <c r="O344" s="60">
        <f t="shared" si="50"/>
        <v>0</v>
      </c>
      <c r="P344" s="61" t="str">
        <f t="shared" si="51"/>
        <v/>
      </c>
      <c r="S344" s="82" t="str">
        <f t="shared" si="58"/>
        <v/>
      </c>
      <c r="T344" s="83" t="str">
        <f t="shared" si="58"/>
        <v/>
      </c>
      <c r="U344" s="84" t="str">
        <f t="shared" si="52"/>
        <v/>
      </c>
      <c r="V344" s="85"/>
      <c r="W344" s="86" t="str">
        <f t="shared" si="55"/>
        <v/>
      </c>
      <c r="X344" s="87"/>
      <c r="Y344" s="88"/>
      <c r="Z344" s="89" t="str">
        <f t="shared" si="56"/>
        <v/>
      </c>
      <c r="AA344" s="90"/>
      <c r="AB344" s="91"/>
      <c r="AC344" s="92" t="str">
        <f t="shared" si="53"/>
        <v/>
      </c>
      <c r="AD344" s="93"/>
      <c r="AE344" s="94"/>
      <c r="AF344" s="95" t="str">
        <f t="shared" si="54"/>
        <v/>
      </c>
      <c r="AG344" s="95"/>
      <c r="AH344" s="96"/>
      <c r="AI344" s="97" t="str">
        <f t="shared" si="57"/>
        <v/>
      </c>
      <c r="AJ344" s="98" t="str">
        <f t="shared" si="57"/>
        <v/>
      </c>
      <c r="AK344" s="99" t="str">
        <f t="shared" si="57"/>
        <v/>
      </c>
    </row>
    <row r="345" spans="1:37" ht="26.25" customHeight="1" x14ac:dyDescent="0.7">
      <c r="A345" s="60" t="str">
        <f>IF(選手申込!B381="","",選手申込!B381)</f>
        <v/>
      </c>
      <c r="B345" s="60" t="str">
        <f>IF(選手申込!C381="","",選手申込!C381)</f>
        <v/>
      </c>
      <c r="C345" s="60" t="str">
        <f>IF(選手申込!D381="","",選手申込!D381)</f>
        <v/>
      </c>
      <c r="D345" s="60" t="str">
        <f>IF(選手申込!E381="","",選手申込!E381)</f>
        <v/>
      </c>
      <c r="E345" s="60" t="str">
        <f>IF(選手申込!F381="","",選手申込!F381)</f>
        <v/>
      </c>
      <c r="F345" s="60" t="str">
        <f>IF(選手申込!G381="","",選手申込!G381)</f>
        <v/>
      </c>
      <c r="G345" s="60" t="str">
        <f>IF(選手申込!H381="","",選手申込!H381)</f>
        <v/>
      </c>
      <c r="H345" s="60" t="str">
        <f>IF(選手申込!L381="","",選手申込!L381)</f>
        <v/>
      </c>
      <c r="I345" s="60" t="str">
        <f>IF(H345="","",選手申込!$A$26)</f>
        <v/>
      </c>
      <c r="J345" s="60" t="str">
        <f>IF(I345="","",選手申込!$G$26)</f>
        <v/>
      </c>
      <c r="K345" s="60" t="str">
        <f>IF(J345="","",選手申込!$I$26)</f>
        <v/>
      </c>
      <c r="L345" s="60" t="str">
        <f>IF(選手申込!I381="","",選手申込!I381)</f>
        <v/>
      </c>
      <c r="M345" s="60" t="str">
        <f>IF(選手申込!J381="","",選手申込!J381)</f>
        <v/>
      </c>
      <c r="N345" s="60" t="str">
        <f>IF(選手申込!K381="","",選手申込!K381)</f>
        <v/>
      </c>
      <c r="O345" s="60">
        <f t="shared" si="50"/>
        <v>0</v>
      </c>
      <c r="P345" s="61" t="str">
        <f t="shared" si="51"/>
        <v/>
      </c>
      <c r="S345" s="82" t="str">
        <f t="shared" si="58"/>
        <v/>
      </c>
      <c r="T345" s="83" t="str">
        <f t="shared" si="58"/>
        <v/>
      </c>
      <c r="U345" s="84" t="str">
        <f t="shared" si="52"/>
        <v/>
      </c>
      <c r="V345" s="85"/>
      <c r="W345" s="86" t="str">
        <f t="shared" si="55"/>
        <v/>
      </c>
      <c r="X345" s="87"/>
      <c r="Y345" s="88"/>
      <c r="Z345" s="89" t="str">
        <f t="shared" si="56"/>
        <v/>
      </c>
      <c r="AA345" s="90"/>
      <c r="AB345" s="91"/>
      <c r="AC345" s="92" t="str">
        <f t="shared" si="53"/>
        <v/>
      </c>
      <c r="AD345" s="93"/>
      <c r="AE345" s="94"/>
      <c r="AF345" s="95" t="str">
        <f t="shared" si="54"/>
        <v/>
      </c>
      <c r="AG345" s="95"/>
      <c r="AH345" s="96"/>
      <c r="AI345" s="97" t="str">
        <f t="shared" si="57"/>
        <v/>
      </c>
      <c r="AJ345" s="98" t="str">
        <f t="shared" si="57"/>
        <v/>
      </c>
      <c r="AK345" s="99" t="str">
        <f t="shared" si="57"/>
        <v/>
      </c>
    </row>
    <row r="346" spans="1:37" ht="26.25" customHeight="1" x14ac:dyDescent="0.7">
      <c r="A346" s="60" t="str">
        <f>IF(選手申込!B382="","",選手申込!B382)</f>
        <v/>
      </c>
      <c r="B346" s="60" t="str">
        <f>IF(選手申込!C382="","",選手申込!C382)</f>
        <v/>
      </c>
      <c r="C346" s="60" t="str">
        <f>IF(選手申込!D382="","",選手申込!D382)</f>
        <v/>
      </c>
      <c r="D346" s="60" t="str">
        <f>IF(選手申込!E382="","",選手申込!E382)</f>
        <v/>
      </c>
      <c r="E346" s="60" t="str">
        <f>IF(選手申込!F382="","",選手申込!F382)</f>
        <v/>
      </c>
      <c r="F346" s="60" t="str">
        <f>IF(選手申込!G382="","",選手申込!G382)</f>
        <v/>
      </c>
      <c r="G346" s="60" t="str">
        <f>IF(選手申込!H382="","",選手申込!H382)</f>
        <v/>
      </c>
      <c r="H346" s="60" t="str">
        <f>IF(選手申込!L382="","",選手申込!L382)</f>
        <v/>
      </c>
      <c r="I346" s="60" t="str">
        <f>IF(H346="","",選手申込!$A$26)</f>
        <v/>
      </c>
      <c r="J346" s="60" t="str">
        <f>IF(I346="","",選手申込!$G$26)</f>
        <v/>
      </c>
      <c r="K346" s="60" t="str">
        <f>IF(J346="","",選手申込!$I$26)</f>
        <v/>
      </c>
      <c r="L346" s="60" t="str">
        <f>IF(選手申込!I382="","",選手申込!I382)</f>
        <v/>
      </c>
      <c r="M346" s="60" t="str">
        <f>IF(選手申込!J382="","",選手申込!J382)</f>
        <v/>
      </c>
      <c r="N346" s="60" t="str">
        <f>IF(選手申込!K382="","",選手申込!K382)</f>
        <v/>
      </c>
      <c r="O346" s="60">
        <f t="shared" si="50"/>
        <v>0</v>
      </c>
      <c r="P346" s="61" t="str">
        <f t="shared" si="51"/>
        <v/>
      </c>
      <c r="S346" s="82" t="str">
        <f t="shared" si="58"/>
        <v/>
      </c>
      <c r="T346" s="83" t="str">
        <f t="shared" si="58"/>
        <v/>
      </c>
      <c r="U346" s="84" t="str">
        <f t="shared" si="52"/>
        <v/>
      </c>
      <c r="V346" s="85"/>
      <c r="W346" s="86" t="str">
        <f t="shared" si="55"/>
        <v/>
      </c>
      <c r="X346" s="87"/>
      <c r="Y346" s="88"/>
      <c r="Z346" s="89" t="str">
        <f t="shared" si="56"/>
        <v/>
      </c>
      <c r="AA346" s="90"/>
      <c r="AB346" s="91"/>
      <c r="AC346" s="92" t="str">
        <f t="shared" si="53"/>
        <v/>
      </c>
      <c r="AD346" s="93"/>
      <c r="AE346" s="94"/>
      <c r="AF346" s="95" t="str">
        <f t="shared" si="54"/>
        <v/>
      </c>
      <c r="AG346" s="95"/>
      <c r="AH346" s="96"/>
      <c r="AI346" s="97" t="str">
        <f t="shared" si="57"/>
        <v/>
      </c>
      <c r="AJ346" s="98" t="str">
        <f t="shared" si="57"/>
        <v/>
      </c>
      <c r="AK346" s="99" t="str">
        <f t="shared" si="57"/>
        <v/>
      </c>
    </row>
    <row r="347" spans="1:37" ht="26.25" customHeight="1" x14ac:dyDescent="0.7">
      <c r="A347" s="60" t="str">
        <f>IF(選手申込!B383="","",選手申込!B383)</f>
        <v/>
      </c>
      <c r="B347" s="60" t="str">
        <f>IF(選手申込!C383="","",選手申込!C383)</f>
        <v/>
      </c>
      <c r="C347" s="60" t="str">
        <f>IF(選手申込!D383="","",選手申込!D383)</f>
        <v/>
      </c>
      <c r="D347" s="60" t="str">
        <f>IF(選手申込!E383="","",選手申込!E383)</f>
        <v/>
      </c>
      <c r="E347" s="60" t="str">
        <f>IF(選手申込!F383="","",選手申込!F383)</f>
        <v/>
      </c>
      <c r="F347" s="60" t="str">
        <f>IF(選手申込!G383="","",選手申込!G383)</f>
        <v/>
      </c>
      <c r="G347" s="60" t="str">
        <f>IF(選手申込!H383="","",選手申込!H383)</f>
        <v/>
      </c>
      <c r="H347" s="60" t="str">
        <f>IF(選手申込!L383="","",選手申込!L383)</f>
        <v/>
      </c>
      <c r="I347" s="60" t="str">
        <f>IF(H347="","",選手申込!$A$26)</f>
        <v/>
      </c>
      <c r="J347" s="60" t="str">
        <f>IF(I347="","",選手申込!$G$26)</f>
        <v/>
      </c>
      <c r="K347" s="60" t="str">
        <f>IF(J347="","",選手申込!$I$26)</f>
        <v/>
      </c>
      <c r="L347" s="60" t="str">
        <f>IF(選手申込!I383="","",選手申込!I383)</f>
        <v/>
      </c>
      <c r="M347" s="60" t="str">
        <f>IF(選手申込!J383="","",選手申込!J383)</f>
        <v/>
      </c>
      <c r="N347" s="60" t="str">
        <f>IF(選手申込!K383="","",選手申込!K383)</f>
        <v/>
      </c>
      <c r="O347" s="60">
        <f t="shared" si="50"/>
        <v>0</v>
      </c>
      <c r="P347" s="61" t="str">
        <f t="shared" si="51"/>
        <v/>
      </c>
      <c r="S347" s="82" t="str">
        <f t="shared" si="58"/>
        <v/>
      </c>
      <c r="T347" s="83" t="str">
        <f t="shared" si="58"/>
        <v/>
      </c>
      <c r="U347" s="84" t="str">
        <f t="shared" si="52"/>
        <v/>
      </c>
      <c r="V347" s="85"/>
      <c r="W347" s="86" t="str">
        <f t="shared" si="55"/>
        <v/>
      </c>
      <c r="X347" s="87"/>
      <c r="Y347" s="88"/>
      <c r="Z347" s="89" t="str">
        <f t="shared" si="56"/>
        <v/>
      </c>
      <c r="AA347" s="90"/>
      <c r="AB347" s="91"/>
      <c r="AC347" s="92" t="str">
        <f t="shared" si="53"/>
        <v/>
      </c>
      <c r="AD347" s="93"/>
      <c r="AE347" s="94"/>
      <c r="AF347" s="95" t="str">
        <f t="shared" si="54"/>
        <v/>
      </c>
      <c r="AG347" s="95"/>
      <c r="AH347" s="96"/>
      <c r="AI347" s="97" t="str">
        <f t="shared" si="57"/>
        <v/>
      </c>
      <c r="AJ347" s="98" t="str">
        <f t="shared" si="57"/>
        <v/>
      </c>
      <c r="AK347" s="99" t="str">
        <f t="shared" si="57"/>
        <v/>
      </c>
    </row>
    <row r="348" spans="1:37" ht="26.25" customHeight="1" x14ac:dyDescent="0.7">
      <c r="A348" s="60" t="str">
        <f>IF(選手申込!B384="","",選手申込!B384)</f>
        <v/>
      </c>
      <c r="B348" s="60" t="str">
        <f>IF(選手申込!C384="","",選手申込!C384)</f>
        <v/>
      </c>
      <c r="C348" s="60" t="str">
        <f>IF(選手申込!D384="","",選手申込!D384)</f>
        <v/>
      </c>
      <c r="D348" s="60" t="str">
        <f>IF(選手申込!E384="","",選手申込!E384)</f>
        <v/>
      </c>
      <c r="E348" s="60" t="str">
        <f>IF(選手申込!F384="","",選手申込!F384)</f>
        <v/>
      </c>
      <c r="F348" s="60" t="str">
        <f>IF(選手申込!G384="","",選手申込!G384)</f>
        <v/>
      </c>
      <c r="G348" s="60" t="str">
        <f>IF(選手申込!H384="","",選手申込!H384)</f>
        <v/>
      </c>
      <c r="H348" s="60" t="str">
        <f>IF(選手申込!L384="","",選手申込!L384)</f>
        <v/>
      </c>
      <c r="I348" s="60" t="str">
        <f>IF(H348="","",選手申込!$A$26)</f>
        <v/>
      </c>
      <c r="J348" s="60" t="str">
        <f>IF(I348="","",選手申込!$G$26)</f>
        <v/>
      </c>
      <c r="K348" s="60" t="str">
        <f>IF(J348="","",選手申込!$I$26)</f>
        <v/>
      </c>
      <c r="L348" s="60" t="str">
        <f>IF(選手申込!I384="","",選手申込!I384)</f>
        <v/>
      </c>
      <c r="M348" s="60" t="str">
        <f>IF(選手申込!J384="","",選手申込!J384)</f>
        <v/>
      </c>
      <c r="N348" s="60" t="str">
        <f>IF(選手申込!K384="","",選手申込!K384)</f>
        <v/>
      </c>
      <c r="O348" s="60">
        <f t="shared" si="50"/>
        <v>0</v>
      </c>
      <c r="P348" s="61" t="str">
        <f t="shared" si="51"/>
        <v/>
      </c>
      <c r="S348" s="82" t="str">
        <f t="shared" si="58"/>
        <v/>
      </c>
      <c r="T348" s="83" t="str">
        <f t="shared" si="58"/>
        <v/>
      </c>
      <c r="U348" s="84" t="str">
        <f t="shared" si="52"/>
        <v/>
      </c>
      <c r="V348" s="85"/>
      <c r="W348" s="86" t="str">
        <f t="shared" si="55"/>
        <v/>
      </c>
      <c r="X348" s="87"/>
      <c r="Y348" s="88"/>
      <c r="Z348" s="89" t="str">
        <f t="shared" si="56"/>
        <v/>
      </c>
      <c r="AA348" s="90"/>
      <c r="AB348" s="91"/>
      <c r="AC348" s="92" t="str">
        <f t="shared" si="53"/>
        <v/>
      </c>
      <c r="AD348" s="93"/>
      <c r="AE348" s="94"/>
      <c r="AF348" s="95" t="str">
        <f t="shared" si="54"/>
        <v/>
      </c>
      <c r="AG348" s="95"/>
      <c r="AH348" s="96"/>
      <c r="AI348" s="97" t="str">
        <f t="shared" si="57"/>
        <v/>
      </c>
      <c r="AJ348" s="98" t="str">
        <f t="shared" si="57"/>
        <v/>
      </c>
      <c r="AK348" s="99" t="str">
        <f t="shared" si="57"/>
        <v/>
      </c>
    </row>
    <row r="349" spans="1:37" ht="26.25" customHeight="1" x14ac:dyDescent="0.7">
      <c r="A349" s="60" t="str">
        <f>IF(選手申込!B385="","",選手申込!B385)</f>
        <v/>
      </c>
      <c r="B349" s="60" t="str">
        <f>IF(選手申込!C385="","",選手申込!C385)</f>
        <v/>
      </c>
      <c r="C349" s="60" t="str">
        <f>IF(選手申込!D385="","",選手申込!D385)</f>
        <v/>
      </c>
      <c r="D349" s="60" t="str">
        <f>IF(選手申込!E385="","",選手申込!E385)</f>
        <v/>
      </c>
      <c r="E349" s="60" t="str">
        <f>IF(選手申込!F385="","",選手申込!F385)</f>
        <v/>
      </c>
      <c r="F349" s="60" t="str">
        <f>IF(選手申込!G385="","",選手申込!G385)</f>
        <v/>
      </c>
      <c r="G349" s="60" t="str">
        <f>IF(選手申込!H385="","",選手申込!H385)</f>
        <v/>
      </c>
      <c r="H349" s="60" t="str">
        <f>IF(選手申込!L385="","",選手申込!L385)</f>
        <v/>
      </c>
      <c r="I349" s="60" t="str">
        <f>IF(H349="","",選手申込!$A$26)</f>
        <v/>
      </c>
      <c r="J349" s="60" t="str">
        <f>IF(I349="","",選手申込!$G$26)</f>
        <v/>
      </c>
      <c r="K349" s="60" t="str">
        <f>IF(J349="","",選手申込!$I$26)</f>
        <v/>
      </c>
      <c r="L349" s="60" t="str">
        <f>IF(選手申込!I385="","",選手申込!I385)</f>
        <v/>
      </c>
      <c r="M349" s="60" t="str">
        <f>IF(選手申込!J385="","",選手申込!J385)</f>
        <v/>
      </c>
      <c r="N349" s="60" t="str">
        <f>IF(選手申込!K385="","",選手申込!K385)</f>
        <v/>
      </c>
      <c r="O349" s="60">
        <f t="shared" si="50"/>
        <v>0</v>
      </c>
      <c r="P349" s="61" t="str">
        <f t="shared" si="51"/>
        <v/>
      </c>
      <c r="S349" s="82" t="str">
        <f t="shared" si="58"/>
        <v/>
      </c>
      <c r="T349" s="83" t="str">
        <f t="shared" si="58"/>
        <v/>
      </c>
      <c r="U349" s="84" t="str">
        <f t="shared" si="52"/>
        <v/>
      </c>
      <c r="V349" s="85"/>
      <c r="W349" s="86" t="str">
        <f t="shared" si="55"/>
        <v/>
      </c>
      <c r="X349" s="87"/>
      <c r="Y349" s="88"/>
      <c r="Z349" s="89" t="str">
        <f t="shared" si="56"/>
        <v/>
      </c>
      <c r="AA349" s="90"/>
      <c r="AB349" s="91"/>
      <c r="AC349" s="92" t="str">
        <f t="shared" si="53"/>
        <v/>
      </c>
      <c r="AD349" s="93"/>
      <c r="AE349" s="94"/>
      <c r="AF349" s="95" t="str">
        <f t="shared" si="54"/>
        <v/>
      </c>
      <c r="AG349" s="95"/>
      <c r="AH349" s="96"/>
      <c r="AI349" s="97" t="str">
        <f t="shared" si="57"/>
        <v/>
      </c>
      <c r="AJ349" s="98" t="str">
        <f t="shared" si="57"/>
        <v/>
      </c>
      <c r="AK349" s="99" t="str">
        <f t="shared" si="57"/>
        <v/>
      </c>
    </row>
    <row r="350" spans="1:37" ht="26.25" customHeight="1" x14ac:dyDescent="0.7">
      <c r="A350" s="60" t="str">
        <f>IF(選手申込!B386="","",選手申込!B386)</f>
        <v/>
      </c>
      <c r="B350" s="60" t="str">
        <f>IF(選手申込!C386="","",選手申込!C386)</f>
        <v/>
      </c>
      <c r="C350" s="60" t="str">
        <f>IF(選手申込!D386="","",選手申込!D386)</f>
        <v/>
      </c>
      <c r="D350" s="60" t="str">
        <f>IF(選手申込!E386="","",選手申込!E386)</f>
        <v/>
      </c>
      <c r="E350" s="60" t="str">
        <f>IF(選手申込!F386="","",選手申込!F386)</f>
        <v/>
      </c>
      <c r="F350" s="60" t="str">
        <f>IF(選手申込!G386="","",選手申込!G386)</f>
        <v/>
      </c>
      <c r="G350" s="60" t="str">
        <f>IF(選手申込!H386="","",選手申込!H386)</f>
        <v/>
      </c>
      <c r="H350" s="60" t="str">
        <f>IF(選手申込!L386="","",選手申込!L386)</f>
        <v/>
      </c>
      <c r="I350" s="60" t="str">
        <f>IF(H350="","",選手申込!$A$26)</f>
        <v/>
      </c>
      <c r="J350" s="60" t="str">
        <f>IF(I350="","",選手申込!$G$26)</f>
        <v/>
      </c>
      <c r="K350" s="60" t="str">
        <f>IF(J350="","",選手申込!$I$26)</f>
        <v/>
      </c>
      <c r="L350" s="60" t="str">
        <f>IF(選手申込!I386="","",選手申込!I386)</f>
        <v/>
      </c>
      <c r="M350" s="60" t="str">
        <f>IF(選手申込!J386="","",選手申込!J386)</f>
        <v/>
      </c>
      <c r="N350" s="60" t="str">
        <f>IF(選手申込!K386="","",選手申込!K386)</f>
        <v/>
      </c>
      <c r="O350" s="60">
        <f t="shared" si="50"/>
        <v>0</v>
      </c>
      <c r="P350" s="61" t="str">
        <f t="shared" si="51"/>
        <v/>
      </c>
      <c r="S350" s="82" t="str">
        <f t="shared" si="58"/>
        <v/>
      </c>
      <c r="T350" s="83" t="str">
        <f t="shared" si="58"/>
        <v/>
      </c>
      <c r="U350" s="84" t="str">
        <f t="shared" si="52"/>
        <v/>
      </c>
      <c r="V350" s="85"/>
      <c r="W350" s="86" t="str">
        <f t="shared" si="55"/>
        <v/>
      </c>
      <c r="X350" s="87"/>
      <c r="Y350" s="88"/>
      <c r="Z350" s="89" t="str">
        <f t="shared" si="56"/>
        <v/>
      </c>
      <c r="AA350" s="90"/>
      <c r="AB350" s="91"/>
      <c r="AC350" s="92" t="str">
        <f t="shared" si="53"/>
        <v/>
      </c>
      <c r="AD350" s="93"/>
      <c r="AE350" s="94"/>
      <c r="AF350" s="95" t="str">
        <f t="shared" si="54"/>
        <v/>
      </c>
      <c r="AG350" s="95"/>
      <c r="AH350" s="96"/>
      <c r="AI350" s="97" t="str">
        <f t="shared" si="57"/>
        <v/>
      </c>
      <c r="AJ350" s="98" t="str">
        <f t="shared" si="57"/>
        <v/>
      </c>
      <c r="AK350" s="99" t="str">
        <f t="shared" si="57"/>
        <v/>
      </c>
    </row>
    <row r="351" spans="1:37" ht="26.25" customHeight="1" x14ac:dyDescent="0.7">
      <c r="A351" s="60" t="str">
        <f>IF(選手申込!B387="","",選手申込!B387)</f>
        <v/>
      </c>
      <c r="B351" s="60" t="str">
        <f>IF(選手申込!C387="","",選手申込!C387)</f>
        <v/>
      </c>
      <c r="C351" s="60" t="str">
        <f>IF(選手申込!D387="","",選手申込!D387)</f>
        <v/>
      </c>
      <c r="D351" s="60" t="str">
        <f>IF(選手申込!E387="","",選手申込!E387)</f>
        <v/>
      </c>
      <c r="E351" s="60" t="str">
        <f>IF(選手申込!F387="","",選手申込!F387)</f>
        <v/>
      </c>
      <c r="F351" s="60" t="str">
        <f>IF(選手申込!G387="","",選手申込!G387)</f>
        <v/>
      </c>
      <c r="G351" s="60" t="str">
        <f>IF(選手申込!H387="","",選手申込!H387)</f>
        <v/>
      </c>
      <c r="H351" s="60" t="str">
        <f>IF(選手申込!L387="","",選手申込!L387)</f>
        <v/>
      </c>
      <c r="I351" s="60" t="str">
        <f>IF(H351="","",選手申込!$A$26)</f>
        <v/>
      </c>
      <c r="J351" s="60" t="str">
        <f>IF(I351="","",選手申込!$G$26)</f>
        <v/>
      </c>
      <c r="K351" s="60" t="str">
        <f>IF(J351="","",選手申込!$I$26)</f>
        <v/>
      </c>
      <c r="L351" s="60" t="str">
        <f>IF(選手申込!I387="","",選手申込!I387)</f>
        <v/>
      </c>
      <c r="M351" s="60" t="str">
        <f>IF(選手申込!J387="","",選手申込!J387)</f>
        <v/>
      </c>
      <c r="N351" s="60" t="str">
        <f>IF(選手申込!K387="","",選手申込!K387)</f>
        <v/>
      </c>
      <c r="O351" s="60">
        <f t="shared" si="50"/>
        <v>0</v>
      </c>
      <c r="P351" s="61" t="str">
        <f t="shared" si="51"/>
        <v/>
      </c>
      <c r="S351" s="82" t="str">
        <f t="shared" si="58"/>
        <v/>
      </c>
      <c r="T351" s="83" t="str">
        <f t="shared" si="58"/>
        <v/>
      </c>
      <c r="U351" s="84" t="str">
        <f t="shared" si="52"/>
        <v/>
      </c>
      <c r="V351" s="85"/>
      <c r="W351" s="86" t="str">
        <f t="shared" si="55"/>
        <v/>
      </c>
      <c r="X351" s="87"/>
      <c r="Y351" s="88"/>
      <c r="Z351" s="89" t="str">
        <f t="shared" si="56"/>
        <v/>
      </c>
      <c r="AA351" s="90"/>
      <c r="AB351" s="91"/>
      <c r="AC351" s="92" t="str">
        <f t="shared" si="53"/>
        <v/>
      </c>
      <c r="AD351" s="93"/>
      <c r="AE351" s="94"/>
      <c r="AF351" s="95" t="str">
        <f t="shared" si="54"/>
        <v/>
      </c>
      <c r="AG351" s="95"/>
      <c r="AH351" s="96"/>
      <c r="AI351" s="97" t="str">
        <f t="shared" si="57"/>
        <v/>
      </c>
      <c r="AJ351" s="98" t="str">
        <f t="shared" si="57"/>
        <v/>
      </c>
      <c r="AK351" s="99" t="str">
        <f t="shared" si="57"/>
        <v/>
      </c>
    </row>
    <row r="352" spans="1:37" ht="26.25" customHeight="1" x14ac:dyDescent="0.7">
      <c r="A352" s="60" t="str">
        <f>IF(選手申込!B388="","",選手申込!B388)</f>
        <v/>
      </c>
      <c r="B352" s="60" t="str">
        <f>IF(選手申込!C388="","",選手申込!C388)</f>
        <v/>
      </c>
      <c r="C352" s="60" t="str">
        <f>IF(選手申込!D388="","",選手申込!D388)</f>
        <v/>
      </c>
      <c r="D352" s="60" t="str">
        <f>IF(選手申込!E388="","",選手申込!E388)</f>
        <v/>
      </c>
      <c r="E352" s="60" t="str">
        <f>IF(選手申込!F388="","",選手申込!F388)</f>
        <v/>
      </c>
      <c r="F352" s="60" t="str">
        <f>IF(選手申込!G388="","",選手申込!G388)</f>
        <v/>
      </c>
      <c r="G352" s="60" t="str">
        <f>IF(選手申込!H388="","",選手申込!H388)</f>
        <v/>
      </c>
      <c r="H352" s="60" t="str">
        <f>IF(選手申込!L388="","",選手申込!L388)</f>
        <v/>
      </c>
      <c r="I352" s="60" t="str">
        <f>IF(H352="","",選手申込!$A$26)</f>
        <v/>
      </c>
      <c r="J352" s="60" t="str">
        <f>IF(I352="","",選手申込!$G$26)</f>
        <v/>
      </c>
      <c r="K352" s="60" t="str">
        <f>IF(J352="","",選手申込!$I$26)</f>
        <v/>
      </c>
      <c r="L352" s="60" t="str">
        <f>IF(選手申込!I388="","",選手申込!I388)</f>
        <v/>
      </c>
      <c r="M352" s="60" t="str">
        <f>IF(選手申込!J388="","",選手申込!J388)</f>
        <v/>
      </c>
      <c r="N352" s="60" t="str">
        <f>IF(選手申込!K388="","",選手申込!K388)</f>
        <v/>
      </c>
      <c r="O352" s="60">
        <f t="shared" si="50"/>
        <v>0</v>
      </c>
      <c r="P352" s="61" t="str">
        <f t="shared" si="51"/>
        <v/>
      </c>
      <c r="S352" s="82" t="str">
        <f t="shared" si="58"/>
        <v/>
      </c>
      <c r="T352" s="83" t="str">
        <f t="shared" si="58"/>
        <v/>
      </c>
      <c r="U352" s="84" t="str">
        <f t="shared" si="52"/>
        <v/>
      </c>
      <c r="V352" s="85"/>
      <c r="W352" s="86" t="str">
        <f t="shared" si="55"/>
        <v/>
      </c>
      <c r="X352" s="87"/>
      <c r="Y352" s="88"/>
      <c r="Z352" s="89" t="str">
        <f t="shared" si="56"/>
        <v/>
      </c>
      <c r="AA352" s="90"/>
      <c r="AB352" s="91"/>
      <c r="AC352" s="92" t="str">
        <f t="shared" si="53"/>
        <v/>
      </c>
      <c r="AD352" s="93"/>
      <c r="AE352" s="94"/>
      <c r="AF352" s="95" t="str">
        <f t="shared" si="54"/>
        <v/>
      </c>
      <c r="AG352" s="95"/>
      <c r="AH352" s="96"/>
      <c r="AI352" s="97" t="str">
        <f t="shared" si="57"/>
        <v/>
      </c>
      <c r="AJ352" s="98" t="str">
        <f t="shared" si="57"/>
        <v/>
      </c>
      <c r="AK352" s="99" t="str">
        <f t="shared" si="57"/>
        <v/>
      </c>
    </row>
    <row r="353" spans="1:37" ht="26.25" customHeight="1" x14ac:dyDescent="0.7">
      <c r="A353" s="60" t="str">
        <f>IF(選手申込!B389="","",選手申込!B389)</f>
        <v/>
      </c>
      <c r="B353" s="60" t="str">
        <f>IF(選手申込!C389="","",選手申込!C389)</f>
        <v/>
      </c>
      <c r="C353" s="60" t="str">
        <f>IF(選手申込!D389="","",選手申込!D389)</f>
        <v/>
      </c>
      <c r="D353" s="60" t="str">
        <f>IF(選手申込!E389="","",選手申込!E389)</f>
        <v/>
      </c>
      <c r="E353" s="60" t="str">
        <f>IF(選手申込!F389="","",選手申込!F389)</f>
        <v/>
      </c>
      <c r="F353" s="60" t="str">
        <f>IF(選手申込!G389="","",選手申込!G389)</f>
        <v/>
      </c>
      <c r="G353" s="60" t="str">
        <f>IF(選手申込!H389="","",選手申込!H389)</f>
        <v/>
      </c>
      <c r="H353" s="60" t="str">
        <f>IF(選手申込!L389="","",選手申込!L389)</f>
        <v/>
      </c>
      <c r="I353" s="60" t="str">
        <f>IF(H353="","",選手申込!$A$26)</f>
        <v/>
      </c>
      <c r="J353" s="60" t="str">
        <f>IF(I353="","",選手申込!$G$26)</f>
        <v/>
      </c>
      <c r="K353" s="60" t="str">
        <f>IF(J353="","",選手申込!$I$26)</f>
        <v/>
      </c>
      <c r="L353" s="60" t="str">
        <f>IF(選手申込!I389="","",選手申込!I389)</f>
        <v/>
      </c>
      <c r="M353" s="60" t="str">
        <f>IF(選手申込!J389="","",選手申込!J389)</f>
        <v/>
      </c>
      <c r="N353" s="60" t="str">
        <f>IF(選手申込!K389="","",選手申込!K389)</f>
        <v/>
      </c>
      <c r="O353" s="60">
        <f t="shared" si="50"/>
        <v>0</v>
      </c>
      <c r="P353" s="61" t="str">
        <f t="shared" si="51"/>
        <v/>
      </c>
      <c r="S353" s="82" t="str">
        <f t="shared" si="58"/>
        <v/>
      </c>
      <c r="T353" s="83" t="str">
        <f t="shared" si="58"/>
        <v/>
      </c>
      <c r="U353" s="84" t="str">
        <f t="shared" si="52"/>
        <v/>
      </c>
      <c r="V353" s="85"/>
      <c r="W353" s="86" t="str">
        <f t="shared" si="55"/>
        <v/>
      </c>
      <c r="X353" s="87"/>
      <c r="Y353" s="88"/>
      <c r="Z353" s="89" t="str">
        <f t="shared" si="56"/>
        <v/>
      </c>
      <c r="AA353" s="90"/>
      <c r="AB353" s="91"/>
      <c r="AC353" s="92" t="str">
        <f t="shared" si="53"/>
        <v/>
      </c>
      <c r="AD353" s="93"/>
      <c r="AE353" s="94"/>
      <c r="AF353" s="95" t="str">
        <f t="shared" si="54"/>
        <v/>
      </c>
      <c r="AG353" s="95"/>
      <c r="AH353" s="96"/>
      <c r="AI353" s="97" t="str">
        <f t="shared" si="57"/>
        <v/>
      </c>
      <c r="AJ353" s="98" t="str">
        <f t="shared" si="57"/>
        <v/>
      </c>
      <c r="AK353" s="99" t="str">
        <f t="shared" si="57"/>
        <v/>
      </c>
    </row>
    <row r="354" spans="1:37" ht="26.25" customHeight="1" x14ac:dyDescent="0.7">
      <c r="A354" s="60" t="str">
        <f>IF(選手申込!B390="","",選手申込!B390)</f>
        <v/>
      </c>
      <c r="B354" s="60" t="str">
        <f>IF(選手申込!C390="","",選手申込!C390)</f>
        <v/>
      </c>
      <c r="C354" s="60" t="str">
        <f>IF(選手申込!D390="","",選手申込!D390)</f>
        <v/>
      </c>
      <c r="D354" s="60" t="str">
        <f>IF(選手申込!E390="","",選手申込!E390)</f>
        <v/>
      </c>
      <c r="E354" s="60" t="str">
        <f>IF(選手申込!F390="","",選手申込!F390)</f>
        <v/>
      </c>
      <c r="F354" s="60" t="str">
        <f>IF(選手申込!G390="","",選手申込!G390)</f>
        <v/>
      </c>
      <c r="G354" s="60" t="str">
        <f>IF(選手申込!H390="","",選手申込!H390)</f>
        <v/>
      </c>
      <c r="H354" s="60" t="str">
        <f>IF(選手申込!L390="","",選手申込!L390)</f>
        <v/>
      </c>
      <c r="I354" s="60" t="str">
        <f>IF(H354="","",選手申込!$A$26)</f>
        <v/>
      </c>
      <c r="J354" s="60" t="str">
        <f>IF(I354="","",選手申込!$G$26)</f>
        <v/>
      </c>
      <c r="K354" s="60" t="str">
        <f>IF(J354="","",選手申込!$I$26)</f>
        <v/>
      </c>
      <c r="L354" s="60" t="str">
        <f>IF(選手申込!I390="","",選手申込!I390)</f>
        <v/>
      </c>
      <c r="M354" s="60" t="str">
        <f>IF(選手申込!J390="","",選手申込!J390)</f>
        <v/>
      </c>
      <c r="N354" s="60" t="str">
        <f>IF(選手申込!K390="","",選手申込!K390)</f>
        <v/>
      </c>
      <c r="O354" s="60">
        <f t="shared" si="50"/>
        <v>0</v>
      </c>
      <c r="P354" s="61" t="str">
        <f t="shared" si="51"/>
        <v/>
      </c>
      <c r="S354" s="82" t="str">
        <f t="shared" si="58"/>
        <v/>
      </c>
      <c r="T354" s="83" t="str">
        <f t="shared" si="58"/>
        <v/>
      </c>
      <c r="U354" s="84" t="str">
        <f t="shared" si="52"/>
        <v/>
      </c>
      <c r="V354" s="85"/>
      <c r="W354" s="86" t="str">
        <f t="shared" si="55"/>
        <v/>
      </c>
      <c r="X354" s="87"/>
      <c r="Y354" s="88"/>
      <c r="Z354" s="89" t="str">
        <f t="shared" si="56"/>
        <v/>
      </c>
      <c r="AA354" s="90"/>
      <c r="AB354" s="91"/>
      <c r="AC354" s="92" t="str">
        <f t="shared" si="53"/>
        <v/>
      </c>
      <c r="AD354" s="93"/>
      <c r="AE354" s="94"/>
      <c r="AF354" s="95" t="str">
        <f t="shared" si="54"/>
        <v/>
      </c>
      <c r="AG354" s="95"/>
      <c r="AH354" s="96"/>
      <c r="AI354" s="97" t="str">
        <f t="shared" si="57"/>
        <v/>
      </c>
      <c r="AJ354" s="98" t="str">
        <f t="shared" si="57"/>
        <v/>
      </c>
      <c r="AK354" s="99" t="str">
        <f t="shared" si="57"/>
        <v/>
      </c>
    </row>
    <row r="355" spans="1:37" ht="26.25" customHeight="1" x14ac:dyDescent="0.7">
      <c r="A355" s="60" t="str">
        <f>IF(選手申込!B391="","",選手申込!B391)</f>
        <v/>
      </c>
      <c r="B355" s="60" t="str">
        <f>IF(選手申込!C391="","",選手申込!C391)</f>
        <v/>
      </c>
      <c r="C355" s="60" t="str">
        <f>IF(選手申込!D391="","",選手申込!D391)</f>
        <v/>
      </c>
      <c r="D355" s="60" t="str">
        <f>IF(選手申込!E391="","",選手申込!E391)</f>
        <v/>
      </c>
      <c r="E355" s="60" t="str">
        <f>IF(選手申込!F391="","",選手申込!F391)</f>
        <v/>
      </c>
      <c r="F355" s="60" t="str">
        <f>IF(選手申込!G391="","",選手申込!G391)</f>
        <v/>
      </c>
      <c r="G355" s="60" t="str">
        <f>IF(選手申込!H391="","",選手申込!H391)</f>
        <v/>
      </c>
      <c r="H355" s="60" t="str">
        <f>IF(選手申込!L391="","",選手申込!L391)</f>
        <v/>
      </c>
      <c r="I355" s="60" t="str">
        <f>IF(H355="","",選手申込!$A$26)</f>
        <v/>
      </c>
      <c r="J355" s="60" t="str">
        <f>IF(I355="","",選手申込!$G$26)</f>
        <v/>
      </c>
      <c r="K355" s="60" t="str">
        <f>IF(J355="","",選手申込!$I$26)</f>
        <v/>
      </c>
      <c r="L355" s="60" t="str">
        <f>IF(選手申込!I391="","",選手申込!I391)</f>
        <v/>
      </c>
      <c r="M355" s="60" t="str">
        <f>IF(選手申込!J391="","",選手申込!J391)</f>
        <v/>
      </c>
      <c r="N355" s="60" t="str">
        <f>IF(選手申込!K391="","",選手申込!K391)</f>
        <v/>
      </c>
      <c r="O355" s="60">
        <f t="shared" si="50"/>
        <v>0</v>
      </c>
      <c r="P355" s="61" t="str">
        <f t="shared" si="51"/>
        <v/>
      </c>
      <c r="S355" s="82" t="str">
        <f t="shared" si="58"/>
        <v/>
      </c>
      <c r="T355" s="83" t="str">
        <f t="shared" si="58"/>
        <v/>
      </c>
      <c r="U355" s="84" t="str">
        <f t="shared" si="52"/>
        <v/>
      </c>
      <c r="V355" s="85"/>
      <c r="W355" s="86" t="str">
        <f t="shared" si="55"/>
        <v/>
      </c>
      <c r="X355" s="87"/>
      <c r="Y355" s="88"/>
      <c r="Z355" s="89" t="str">
        <f t="shared" si="56"/>
        <v/>
      </c>
      <c r="AA355" s="90"/>
      <c r="AB355" s="91"/>
      <c r="AC355" s="92" t="str">
        <f t="shared" si="53"/>
        <v/>
      </c>
      <c r="AD355" s="93"/>
      <c r="AE355" s="94"/>
      <c r="AF355" s="95" t="str">
        <f t="shared" si="54"/>
        <v/>
      </c>
      <c r="AG355" s="95"/>
      <c r="AH355" s="96"/>
      <c r="AI355" s="97" t="str">
        <f t="shared" si="57"/>
        <v/>
      </c>
      <c r="AJ355" s="98" t="str">
        <f t="shared" si="57"/>
        <v/>
      </c>
      <c r="AK355" s="99" t="str">
        <f t="shared" si="57"/>
        <v/>
      </c>
    </row>
    <row r="356" spans="1:37" ht="26.25" customHeight="1" x14ac:dyDescent="0.7">
      <c r="A356" s="60" t="str">
        <f>IF(選手申込!B392="","",選手申込!B392)</f>
        <v/>
      </c>
      <c r="B356" s="60" t="str">
        <f>IF(選手申込!C392="","",選手申込!C392)</f>
        <v/>
      </c>
      <c r="C356" s="60" t="str">
        <f>IF(選手申込!D392="","",選手申込!D392)</f>
        <v/>
      </c>
      <c r="D356" s="60" t="str">
        <f>IF(選手申込!E392="","",選手申込!E392)</f>
        <v/>
      </c>
      <c r="E356" s="60" t="str">
        <f>IF(選手申込!F392="","",選手申込!F392)</f>
        <v/>
      </c>
      <c r="F356" s="60" t="str">
        <f>IF(選手申込!G392="","",選手申込!G392)</f>
        <v/>
      </c>
      <c r="G356" s="60" t="str">
        <f>IF(選手申込!H392="","",選手申込!H392)</f>
        <v/>
      </c>
      <c r="H356" s="60" t="str">
        <f>IF(選手申込!L392="","",選手申込!L392)</f>
        <v/>
      </c>
      <c r="I356" s="60" t="str">
        <f>IF(H356="","",選手申込!$A$26)</f>
        <v/>
      </c>
      <c r="J356" s="60" t="str">
        <f>IF(I356="","",選手申込!$G$26)</f>
        <v/>
      </c>
      <c r="K356" s="60" t="str">
        <f>IF(J356="","",選手申込!$I$26)</f>
        <v/>
      </c>
      <c r="L356" s="60" t="str">
        <f>IF(選手申込!I392="","",選手申込!I392)</f>
        <v/>
      </c>
      <c r="M356" s="60" t="str">
        <f>IF(選手申込!J392="","",選手申込!J392)</f>
        <v/>
      </c>
      <c r="N356" s="60" t="str">
        <f>IF(選手申込!K392="","",選手申込!K392)</f>
        <v/>
      </c>
      <c r="O356" s="60">
        <f t="shared" si="50"/>
        <v>0</v>
      </c>
      <c r="P356" s="61" t="str">
        <f t="shared" si="51"/>
        <v/>
      </c>
      <c r="S356" s="82" t="str">
        <f t="shared" si="58"/>
        <v/>
      </c>
      <c r="T356" s="83" t="str">
        <f t="shared" si="58"/>
        <v/>
      </c>
      <c r="U356" s="84" t="str">
        <f t="shared" si="52"/>
        <v/>
      </c>
      <c r="V356" s="85"/>
      <c r="W356" s="86" t="str">
        <f t="shared" si="55"/>
        <v/>
      </c>
      <c r="X356" s="87"/>
      <c r="Y356" s="88"/>
      <c r="Z356" s="89" t="str">
        <f t="shared" si="56"/>
        <v/>
      </c>
      <c r="AA356" s="90"/>
      <c r="AB356" s="91"/>
      <c r="AC356" s="92" t="str">
        <f t="shared" si="53"/>
        <v/>
      </c>
      <c r="AD356" s="93"/>
      <c r="AE356" s="94"/>
      <c r="AF356" s="95" t="str">
        <f t="shared" si="54"/>
        <v/>
      </c>
      <c r="AG356" s="95"/>
      <c r="AH356" s="96"/>
      <c r="AI356" s="97" t="str">
        <f t="shared" si="57"/>
        <v/>
      </c>
      <c r="AJ356" s="98" t="str">
        <f t="shared" si="57"/>
        <v/>
      </c>
      <c r="AK356" s="99" t="str">
        <f t="shared" si="57"/>
        <v/>
      </c>
    </row>
    <row r="357" spans="1:37" ht="26.25" customHeight="1" x14ac:dyDescent="0.7">
      <c r="A357" s="60" t="str">
        <f>IF(選手申込!B393="","",選手申込!B393)</f>
        <v/>
      </c>
      <c r="B357" s="60" t="str">
        <f>IF(選手申込!C393="","",選手申込!C393)</f>
        <v/>
      </c>
      <c r="C357" s="60" t="str">
        <f>IF(選手申込!D393="","",選手申込!D393)</f>
        <v/>
      </c>
      <c r="D357" s="60" t="str">
        <f>IF(選手申込!E393="","",選手申込!E393)</f>
        <v/>
      </c>
      <c r="E357" s="60" t="str">
        <f>IF(選手申込!F393="","",選手申込!F393)</f>
        <v/>
      </c>
      <c r="F357" s="60" t="str">
        <f>IF(選手申込!G393="","",選手申込!G393)</f>
        <v/>
      </c>
      <c r="G357" s="60" t="str">
        <f>IF(選手申込!H393="","",選手申込!H393)</f>
        <v/>
      </c>
      <c r="H357" s="60" t="str">
        <f>IF(選手申込!L393="","",選手申込!L393)</f>
        <v/>
      </c>
      <c r="I357" s="60" t="str">
        <f>IF(H357="","",選手申込!$A$26)</f>
        <v/>
      </c>
      <c r="J357" s="60" t="str">
        <f>IF(I357="","",選手申込!$G$26)</f>
        <v/>
      </c>
      <c r="K357" s="60" t="str">
        <f>IF(J357="","",選手申込!$I$26)</f>
        <v/>
      </c>
      <c r="L357" s="60" t="str">
        <f>IF(選手申込!I393="","",選手申込!I393)</f>
        <v/>
      </c>
      <c r="M357" s="60" t="str">
        <f>IF(選手申込!J393="","",選手申込!J393)</f>
        <v/>
      </c>
      <c r="N357" s="60" t="str">
        <f>IF(選手申込!K393="","",選手申込!K393)</f>
        <v/>
      </c>
      <c r="O357" s="60">
        <f t="shared" si="50"/>
        <v>0</v>
      </c>
      <c r="P357" s="61" t="str">
        <f t="shared" si="51"/>
        <v/>
      </c>
      <c r="S357" s="82" t="str">
        <f t="shared" si="58"/>
        <v/>
      </c>
      <c r="T357" s="83" t="str">
        <f t="shared" si="58"/>
        <v/>
      </c>
      <c r="U357" s="84" t="str">
        <f t="shared" si="52"/>
        <v/>
      </c>
      <c r="V357" s="85"/>
      <c r="W357" s="86" t="str">
        <f t="shared" si="55"/>
        <v/>
      </c>
      <c r="X357" s="87"/>
      <c r="Y357" s="88"/>
      <c r="Z357" s="89" t="str">
        <f t="shared" si="56"/>
        <v/>
      </c>
      <c r="AA357" s="90"/>
      <c r="AB357" s="91"/>
      <c r="AC357" s="92" t="str">
        <f t="shared" si="53"/>
        <v/>
      </c>
      <c r="AD357" s="93"/>
      <c r="AE357" s="94"/>
      <c r="AF357" s="95" t="str">
        <f t="shared" si="54"/>
        <v/>
      </c>
      <c r="AG357" s="95"/>
      <c r="AH357" s="96"/>
      <c r="AI357" s="97" t="str">
        <f t="shared" si="57"/>
        <v/>
      </c>
      <c r="AJ357" s="98" t="str">
        <f t="shared" si="57"/>
        <v/>
      </c>
      <c r="AK357" s="99" t="str">
        <f t="shared" si="57"/>
        <v/>
      </c>
    </row>
    <row r="358" spans="1:37" ht="26.25" customHeight="1" x14ac:dyDescent="0.7">
      <c r="A358" s="60" t="str">
        <f>IF(選手申込!B394="","",選手申込!B394)</f>
        <v/>
      </c>
      <c r="B358" s="60" t="str">
        <f>IF(選手申込!C394="","",選手申込!C394)</f>
        <v/>
      </c>
      <c r="C358" s="60" t="str">
        <f>IF(選手申込!D394="","",選手申込!D394)</f>
        <v/>
      </c>
      <c r="D358" s="60" t="str">
        <f>IF(選手申込!E394="","",選手申込!E394)</f>
        <v/>
      </c>
      <c r="E358" s="60" t="str">
        <f>IF(選手申込!F394="","",選手申込!F394)</f>
        <v/>
      </c>
      <c r="F358" s="60" t="str">
        <f>IF(選手申込!G394="","",選手申込!G394)</f>
        <v/>
      </c>
      <c r="G358" s="60" t="str">
        <f>IF(選手申込!H394="","",選手申込!H394)</f>
        <v/>
      </c>
      <c r="H358" s="60" t="str">
        <f>IF(選手申込!L394="","",選手申込!L394)</f>
        <v/>
      </c>
      <c r="I358" s="60" t="str">
        <f>IF(H358="","",選手申込!$A$26)</f>
        <v/>
      </c>
      <c r="J358" s="60" t="str">
        <f>IF(I358="","",選手申込!$G$26)</f>
        <v/>
      </c>
      <c r="K358" s="60" t="str">
        <f>IF(J358="","",選手申込!$I$26)</f>
        <v/>
      </c>
      <c r="L358" s="60" t="str">
        <f>IF(選手申込!I394="","",選手申込!I394)</f>
        <v/>
      </c>
      <c r="M358" s="60" t="str">
        <f>IF(選手申込!J394="","",選手申込!J394)</f>
        <v/>
      </c>
      <c r="N358" s="60" t="str">
        <f>IF(選手申込!K394="","",選手申込!K394)</f>
        <v/>
      </c>
      <c r="O358" s="60">
        <f t="shared" si="50"/>
        <v>0</v>
      </c>
      <c r="P358" s="61" t="str">
        <f t="shared" si="51"/>
        <v/>
      </c>
      <c r="S358" s="82" t="str">
        <f t="shared" si="58"/>
        <v/>
      </c>
      <c r="T358" s="83" t="str">
        <f t="shared" si="58"/>
        <v/>
      </c>
      <c r="U358" s="84" t="str">
        <f t="shared" si="52"/>
        <v/>
      </c>
      <c r="V358" s="85"/>
      <c r="W358" s="86" t="str">
        <f t="shared" si="55"/>
        <v/>
      </c>
      <c r="X358" s="87"/>
      <c r="Y358" s="88"/>
      <c r="Z358" s="89" t="str">
        <f t="shared" si="56"/>
        <v/>
      </c>
      <c r="AA358" s="90"/>
      <c r="AB358" s="91"/>
      <c r="AC358" s="92" t="str">
        <f t="shared" si="53"/>
        <v/>
      </c>
      <c r="AD358" s="93"/>
      <c r="AE358" s="94"/>
      <c r="AF358" s="95" t="str">
        <f t="shared" si="54"/>
        <v/>
      </c>
      <c r="AG358" s="95"/>
      <c r="AH358" s="96"/>
      <c r="AI358" s="97" t="str">
        <f t="shared" si="57"/>
        <v/>
      </c>
      <c r="AJ358" s="98" t="str">
        <f t="shared" si="57"/>
        <v/>
      </c>
      <c r="AK358" s="99" t="str">
        <f t="shared" si="57"/>
        <v/>
      </c>
    </row>
    <row r="359" spans="1:37" ht="26.25" customHeight="1" x14ac:dyDescent="0.7">
      <c r="A359" s="60" t="str">
        <f>IF(選手申込!B395="","",選手申込!B395)</f>
        <v/>
      </c>
      <c r="B359" s="60" t="str">
        <f>IF(選手申込!C395="","",選手申込!C395)</f>
        <v/>
      </c>
      <c r="C359" s="60" t="str">
        <f>IF(選手申込!D395="","",選手申込!D395)</f>
        <v/>
      </c>
      <c r="D359" s="60" t="str">
        <f>IF(選手申込!E395="","",選手申込!E395)</f>
        <v/>
      </c>
      <c r="E359" s="60" t="str">
        <f>IF(選手申込!F395="","",選手申込!F395)</f>
        <v/>
      </c>
      <c r="F359" s="60" t="str">
        <f>IF(選手申込!G395="","",選手申込!G395)</f>
        <v/>
      </c>
      <c r="G359" s="60" t="str">
        <f>IF(選手申込!H395="","",選手申込!H395)</f>
        <v/>
      </c>
      <c r="H359" s="60" t="str">
        <f>IF(選手申込!L395="","",選手申込!L395)</f>
        <v/>
      </c>
      <c r="I359" s="60" t="str">
        <f>IF(H359="","",選手申込!$A$26)</f>
        <v/>
      </c>
      <c r="J359" s="60" t="str">
        <f>IF(I359="","",選手申込!$G$26)</f>
        <v/>
      </c>
      <c r="K359" s="60" t="str">
        <f>IF(J359="","",選手申込!$I$26)</f>
        <v/>
      </c>
      <c r="L359" s="60" t="str">
        <f>IF(選手申込!I395="","",選手申込!I395)</f>
        <v/>
      </c>
      <c r="M359" s="60" t="str">
        <f>IF(選手申込!J395="","",選手申込!J395)</f>
        <v/>
      </c>
      <c r="N359" s="60" t="str">
        <f>IF(選手申込!K395="","",選手申込!K395)</f>
        <v/>
      </c>
      <c r="O359" s="60">
        <f t="shared" si="50"/>
        <v>0</v>
      </c>
      <c r="P359" s="61" t="str">
        <f t="shared" si="51"/>
        <v/>
      </c>
      <c r="S359" s="82" t="str">
        <f t="shared" si="58"/>
        <v/>
      </c>
      <c r="T359" s="83" t="str">
        <f t="shared" si="58"/>
        <v/>
      </c>
      <c r="U359" s="84" t="str">
        <f t="shared" si="52"/>
        <v/>
      </c>
      <c r="V359" s="85"/>
      <c r="W359" s="86" t="str">
        <f t="shared" si="55"/>
        <v/>
      </c>
      <c r="X359" s="87"/>
      <c r="Y359" s="88"/>
      <c r="Z359" s="89" t="str">
        <f t="shared" si="56"/>
        <v/>
      </c>
      <c r="AA359" s="90"/>
      <c r="AB359" s="91"/>
      <c r="AC359" s="92" t="str">
        <f t="shared" si="53"/>
        <v/>
      </c>
      <c r="AD359" s="93"/>
      <c r="AE359" s="94"/>
      <c r="AF359" s="95" t="str">
        <f t="shared" si="54"/>
        <v/>
      </c>
      <c r="AG359" s="95"/>
      <c r="AH359" s="96"/>
      <c r="AI359" s="97" t="str">
        <f t="shared" si="57"/>
        <v/>
      </c>
      <c r="AJ359" s="98" t="str">
        <f t="shared" si="57"/>
        <v/>
      </c>
      <c r="AK359" s="99" t="str">
        <f t="shared" si="57"/>
        <v/>
      </c>
    </row>
    <row r="360" spans="1:37" ht="26.25" customHeight="1" x14ac:dyDescent="0.7">
      <c r="A360" s="60" t="str">
        <f>IF(選手申込!B396="","",選手申込!B396)</f>
        <v/>
      </c>
      <c r="B360" s="60" t="str">
        <f>IF(選手申込!C396="","",選手申込!C396)</f>
        <v/>
      </c>
      <c r="C360" s="60" t="str">
        <f>IF(選手申込!D396="","",選手申込!D396)</f>
        <v/>
      </c>
      <c r="D360" s="60" t="str">
        <f>IF(選手申込!E396="","",選手申込!E396)</f>
        <v/>
      </c>
      <c r="E360" s="60" t="str">
        <f>IF(選手申込!F396="","",選手申込!F396)</f>
        <v/>
      </c>
      <c r="F360" s="60" t="str">
        <f>IF(選手申込!G396="","",選手申込!G396)</f>
        <v/>
      </c>
      <c r="G360" s="60" t="str">
        <f>IF(選手申込!H396="","",選手申込!H396)</f>
        <v/>
      </c>
      <c r="H360" s="60" t="str">
        <f>IF(選手申込!L396="","",選手申込!L396)</f>
        <v/>
      </c>
      <c r="I360" s="60" t="str">
        <f>IF(H360="","",選手申込!$A$26)</f>
        <v/>
      </c>
      <c r="J360" s="60" t="str">
        <f>IF(I360="","",選手申込!$G$26)</f>
        <v/>
      </c>
      <c r="K360" s="60" t="str">
        <f>IF(J360="","",選手申込!$I$26)</f>
        <v/>
      </c>
      <c r="L360" s="60" t="str">
        <f>IF(選手申込!I396="","",選手申込!I396)</f>
        <v/>
      </c>
      <c r="M360" s="60" t="str">
        <f>IF(選手申込!J396="","",選手申込!J396)</f>
        <v/>
      </c>
      <c r="N360" s="60" t="str">
        <f>IF(選手申込!K396="","",選手申込!K396)</f>
        <v/>
      </c>
      <c r="O360" s="60">
        <f t="shared" si="50"/>
        <v>0</v>
      </c>
      <c r="P360" s="61" t="str">
        <f t="shared" si="51"/>
        <v/>
      </c>
      <c r="S360" s="82" t="str">
        <f t="shared" si="58"/>
        <v/>
      </c>
      <c r="T360" s="83" t="str">
        <f t="shared" si="58"/>
        <v/>
      </c>
      <c r="U360" s="84" t="str">
        <f t="shared" si="52"/>
        <v/>
      </c>
      <c r="V360" s="85"/>
      <c r="W360" s="86" t="str">
        <f t="shared" si="55"/>
        <v/>
      </c>
      <c r="X360" s="87"/>
      <c r="Y360" s="88"/>
      <c r="Z360" s="89" t="str">
        <f t="shared" si="56"/>
        <v/>
      </c>
      <c r="AA360" s="90"/>
      <c r="AB360" s="91"/>
      <c r="AC360" s="92" t="str">
        <f t="shared" si="53"/>
        <v/>
      </c>
      <c r="AD360" s="93"/>
      <c r="AE360" s="94"/>
      <c r="AF360" s="95" t="str">
        <f t="shared" si="54"/>
        <v/>
      </c>
      <c r="AG360" s="95"/>
      <c r="AH360" s="96"/>
      <c r="AI360" s="97" t="str">
        <f t="shared" si="57"/>
        <v/>
      </c>
      <c r="AJ360" s="98" t="str">
        <f t="shared" si="57"/>
        <v/>
      </c>
      <c r="AK360" s="99" t="str">
        <f t="shared" si="57"/>
        <v/>
      </c>
    </row>
    <row r="361" spans="1:37" ht="26.25" customHeight="1" x14ac:dyDescent="0.7">
      <c r="A361" s="60" t="str">
        <f>IF(選手申込!B397="","",選手申込!B397)</f>
        <v/>
      </c>
      <c r="B361" s="60" t="str">
        <f>IF(選手申込!C397="","",選手申込!C397)</f>
        <v/>
      </c>
      <c r="C361" s="60" t="str">
        <f>IF(選手申込!D397="","",選手申込!D397)</f>
        <v/>
      </c>
      <c r="D361" s="60" t="str">
        <f>IF(選手申込!E397="","",選手申込!E397)</f>
        <v/>
      </c>
      <c r="E361" s="60" t="str">
        <f>IF(選手申込!F397="","",選手申込!F397)</f>
        <v/>
      </c>
      <c r="F361" s="60" t="str">
        <f>IF(選手申込!G397="","",選手申込!G397)</f>
        <v/>
      </c>
      <c r="G361" s="60" t="str">
        <f>IF(選手申込!H397="","",選手申込!H397)</f>
        <v/>
      </c>
      <c r="H361" s="60" t="str">
        <f>IF(選手申込!L397="","",選手申込!L397)</f>
        <v/>
      </c>
      <c r="I361" s="60" t="str">
        <f>IF(H361="","",選手申込!$A$26)</f>
        <v/>
      </c>
      <c r="J361" s="60" t="str">
        <f>IF(I361="","",選手申込!$G$26)</f>
        <v/>
      </c>
      <c r="K361" s="60" t="str">
        <f>IF(J361="","",選手申込!$I$26)</f>
        <v/>
      </c>
      <c r="L361" s="60" t="str">
        <f>IF(選手申込!I397="","",選手申込!I397)</f>
        <v/>
      </c>
      <c r="M361" s="60" t="str">
        <f>IF(選手申込!J397="","",選手申込!J397)</f>
        <v/>
      </c>
      <c r="N361" s="60" t="str">
        <f>IF(選手申込!K397="","",選手申込!K397)</f>
        <v/>
      </c>
      <c r="O361" s="60">
        <f t="shared" si="50"/>
        <v>0</v>
      </c>
      <c r="P361" s="61" t="str">
        <f t="shared" si="51"/>
        <v/>
      </c>
      <c r="S361" s="82" t="str">
        <f t="shared" si="58"/>
        <v/>
      </c>
      <c r="T361" s="83" t="str">
        <f t="shared" si="58"/>
        <v/>
      </c>
      <c r="U361" s="84" t="str">
        <f t="shared" si="52"/>
        <v/>
      </c>
      <c r="V361" s="85"/>
      <c r="W361" s="86" t="str">
        <f t="shared" si="55"/>
        <v/>
      </c>
      <c r="X361" s="87"/>
      <c r="Y361" s="88"/>
      <c r="Z361" s="89" t="str">
        <f t="shared" si="56"/>
        <v/>
      </c>
      <c r="AA361" s="90"/>
      <c r="AB361" s="91"/>
      <c r="AC361" s="92" t="str">
        <f t="shared" si="53"/>
        <v/>
      </c>
      <c r="AD361" s="93"/>
      <c r="AE361" s="94"/>
      <c r="AF361" s="95" t="str">
        <f t="shared" si="54"/>
        <v/>
      </c>
      <c r="AG361" s="95"/>
      <c r="AH361" s="96"/>
      <c r="AI361" s="97" t="str">
        <f t="shared" si="57"/>
        <v/>
      </c>
      <c r="AJ361" s="98" t="str">
        <f t="shared" si="57"/>
        <v/>
      </c>
      <c r="AK361" s="99" t="str">
        <f t="shared" si="57"/>
        <v/>
      </c>
    </row>
    <row r="362" spans="1:37" ht="26.25" customHeight="1" x14ac:dyDescent="0.7">
      <c r="A362" s="60" t="str">
        <f>IF(選手申込!B398="","",選手申込!B398)</f>
        <v/>
      </c>
      <c r="B362" s="60" t="str">
        <f>IF(選手申込!C398="","",選手申込!C398)</f>
        <v/>
      </c>
      <c r="C362" s="60" t="str">
        <f>IF(選手申込!D398="","",選手申込!D398)</f>
        <v/>
      </c>
      <c r="D362" s="60" t="str">
        <f>IF(選手申込!E398="","",選手申込!E398)</f>
        <v/>
      </c>
      <c r="E362" s="60" t="str">
        <f>IF(選手申込!F398="","",選手申込!F398)</f>
        <v/>
      </c>
      <c r="F362" s="60" t="str">
        <f>IF(選手申込!G398="","",選手申込!G398)</f>
        <v/>
      </c>
      <c r="G362" s="60" t="str">
        <f>IF(選手申込!H398="","",選手申込!H398)</f>
        <v/>
      </c>
      <c r="H362" s="60" t="str">
        <f>IF(選手申込!L398="","",選手申込!L398)</f>
        <v/>
      </c>
      <c r="I362" s="60" t="str">
        <f>IF(H362="","",選手申込!$A$26)</f>
        <v/>
      </c>
      <c r="J362" s="60" t="str">
        <f>IF(I362="","",選手申込!$G$26)</f>
        <v/>
      </c>
      <c r="K362" s="60" t="str">
        <f>IF(J362="","",選手申込!$I$26)</f>
        <v/>
      </c>
      <c r="L362" s="60" t="str">
        <f>IF(選手申込!I398="","",選手申込!I398)</f>
        <v/>
      </c>
      <c r="M362" s="60" t="str">
        <f>IF(選手申込!J398="","",選手申込!J398)</f>
        <v/>
      </c>
      <c r="N362" s="60" t="str">
        <f>IF(選手申込!K398="","",選手申込!K398)</f>
        <v/>
      </c>
      <c r="O362" s="60">
        <f t="shared" si="50"/>
        <v>0</v>
      </c>
      <c r="P362" s="61" t="str">
        <f t="shared" si="51"/>
        <v/>
      </c>
      <c r="S362" s="82" t="str">
        <f t="shared" si="58"/>
        <v/>
      </c>
      <c r="T362" s="83" t="str">
        <f t="shared" si="58"/>
        <v/>
      </c>
      <c r="U362" s="84" t="str">
        <f t="shared" si="52"/>
        <v/>
      </c>
      <c r="V362" s="85"/>
      <c r="W362" s="86" t="str">
        <f t="shared" si="55"/>
        <v/>
      </c>
      <c r="X362" s="87"/>
      <c r="Y362" s="88"/>
      <c r="Z362" s="89" t="str">
        <f t="shared" si="56"/>
        <v/>
      </c>
      <c r="AA362" s="90"/>
      <c r="AB362" s="91"/>
      <c r="AC362" s="92" t="str">
        <f t="shared" si="53"/>
        <v/>
      </c>
      <c r="AD362" s="93"/>
      <c r="AE362" s="94"/>
      <c r="AF362" s="95" t="str">
        <f t="shared" si="54"/>
        <v/>
      </c>
      <c r="AG362" s="95"/>
      <c r="AH362" s="96"/>
      <c r="AI362" s="97" t="str">
        <f t="shared" si="57"/>
        <v/>
      </c>
      <c r="AJ362" s="98" t="str">
        <f t="shared" si="57"/>
        <v/>
      </c>
      <c r="AK362" s="99" t="str">
        <f t="shared" si="57"/>
        <v/>
      </c>
    </row>
    <row r="363" spans="1:37" ht="26.25" customHeight="1" x14ac:dyDescent="0.7">
      <c r="A363" s="60" t="str">
        <f>IF(選手申込!B399="","",選手申込!B399)</f>
        <v/>
      </c>
      <c r="B363" s="60" t="str">
        <f>IF(選手申込!C399="","",選手申込!C399)</f>
        <v/>
      </c>
      <c r="C363" s="60" t="str">
        <f>IF(選手申込!D399="","",選手申込!D399)</f>
        <v/>
      </c>
      <c r="D363" s="60" t="str">
        <f>IF(選手申込!E399="","",選手申込!E399)</f>
        <v/>
      </c>
      <c r="E363" s="60" t="str">
        <f>IF(選手申込!F399="","",選手申込!F399)</f>
        <v/>
      </c>
      <c r="F363" s="60" t="str">
        <f>IF(選手申込!G399="","",選手申込!G399)</f>
        <v/>
      </c>
      <c r="G363" s="60" t="str">
        <f>IF(選手申込!H399="","",選手申込!H399)</f>
        <v/>
      </c>
      <c r="H363" s="60" t="str">
        <f>IF(選手申込!L399="","",選手申込!L399)</f>
        <v/>
      </c>
      <c r="I363" s="60" t="str">
        <f>IF(H363="","",選手申込!$A$26)</f>
        <v/>
      </c>
      <c r="J363" s="60" t="str">
        <f>IF(I363="","",選手申込!$G$26)</f>
        <v/>
      </c>
      <c r="K363" s="60" t="str">
        <f>IF(J363="","",選手申込!$I$26)</f>
        <v/>
      </c>
      <c r="L363" s="60" t="str">
        <f>IF(選手申込!I399="","",選手申込!I399)</f>
        <v/>
      </c>
      <c r="M363" s="60" t="str">
        <f>IF(選手申込!J399="","",選手申込!J399)</f>
        <v/>
      </c>
      <c r="N363" s="60" t="str">
        <f>IF(選手申込!K399="","",選手申込!K399)</f>
        <v/>
      </c>
      <c r="O363" s="60">
        <f t="shared" si="50"/>
        <v>0</v>
      </c>
      <c r="P363" s="61" t="str">
        <f t="shared" si="51"/>
        <v/>
      </c>
      <c r="S363" s="82" t="str">
        <f t="shared" si="58"/>
        <v/>
      </c>
      <c r="T363" s="83" t="str">
        <f t="shared" si="58"/>
        <v/>
      </c>
      <c r="U363" s="84" t="str">
        <f t="shared" si="52"/>
        <v/>
      </c>
      <c r="V363" s="85"/>
      <c r="W363" s="86" t="str">
        <f t="shared" si="55"/>
        <v/>
      </c>
      <c r="X363" s="87"/>
      <c r="Y363" s="88"/>
      <c r="Z363" s="89" t="str">
        <f t="shared" si="56"/>
        <v/>
      </c>
      <c r="AA363" s="90"/>
      <c r="AB363" s="91"/>
      <c r="AC363" s="92" t="str">
        <f t="shared" si="53"/>
        <v/>
      </c>
      <c r="AD363" s="93"/>
      <c r="AE363" s="94"/>
      <c r="AF363" s="95" t="str">
        <f t="shared" si="54"/>
        <v/>
      </c>
      <c r="AG363" s="95"/>
      <c r="AH363" s="96"/>
      <c r="AI363" s="97" t="str">
        <f t="shared" si="57"/>
        <v/>
      </c>
      <c r="AJ363" s="98" t="str">
        <f t="shared" si="57"/>
        <v/>
      </c>
      <c r="AK363" s="99" t="str">
        <f t="shared" si="57"/>
        <v/>
      </c>
    </row>
    <row r="364" spans="1:37" ht="26.25" customHeight="1" x14ac:dyDescent="0.7">
      <c r="A364" s="60" t="str">
        <f>IF(選手申込!B400="","",選手申込!B400)</f>
        <v/>
      </c>
      <c r="B364" s="60" t="str">
        <f>IF(選手申込!C400="","",選手申込!C400)</f>
        <v/>
      </c>
      <c r="C364" s="60" t="str">
        <f>IF(選手申込!D400="","",選手申込!D400)</f>
        <v/>
      </c>
      <c r="D364" s="60" t="str">
        <f>IF(選手申込!E400="","",選手申込!E400)</f>
        <v/>
      </c>
      <c r="E364" s="60" t="str">
        <f>IF(選手申込!F400="","",選手申込!F400)</f>
        <v/>
      </c>
      <c r="F364" s="60" t="str">
        <f>IF(選手申込!G400="","",選手申込!G400)</f>
        <v/>
      </c>
      <c r="G364" s="60" t="str">
        <f>IF(選手申込!H400="","",選手申込!H400)</f>
        <v/>
      </c>
      <c r="H364" s="60" t="str">
        <f>IF(選手申込!L400="","",選手申込!L400)</f>
        <v/>
      </c>
      <c r="I364" s="60" t="str">
        <f>IF(H364="","",選手申込!$A$26)</f>
        <v/>
      </c>
      <c r="J364" s="60" t="str">
        <f>IF(I364="","",選手申込!$G$26)</f>
        <v/>
      </c>
      <c r="K364" s="60" t="str">
        <f>IF(J364="","",選手申込!$I$26)</f>
        <v/>
      </c>
      <c r="L364" s="60" t="str">
        <f>IF(選手申込!I400="","",選手申込!I400)</f>
        <v/>
      </c>
      <c r="M364" s="60" t="str">
        <f>IF(選手申込!J400="","",選手申込!J400)</f>
        <v/>
      </c>
      <c r="N364" s="60" t="str">
        <f>IF(選手申込!K400="","",選手申込!K400)</f>
        <v/>
      </c>
      <c r="O364" s="60">
        <f t="shared" si="50"/>
        <v>0</v>
      </c>
      <c r="P364" s="61" t="str">
        <f t="shared" si="51"/>
        <v/>
      </c>
      <c r="S364" s="82" t="str">
        <f t="shared" si="58"/>
        <v/>
      </c>
      <c r="T364" s="83" t="str">
        <f t="shared" si="58"/>
        <v/>
      </c>
      <c r="U364" s="84" t="str">
        <f t="shared" si="52"/>
        <v/>
      </c>
      <c r="V364" s="85"/>
      <c r="W364" s="86" t="str">
        <f t="shared" si="55"/>
        <v/>
      </c>
      <c r="X364" s="87"/>
      <c r="Y364" s="88"/>
      <c r="Z364" s="89" t="str">
        <f t="shared" si="56"/>
        <v/>
      </c>
      <c r="AA364" s="90"/>
      <c r="AB364" s="91"/>
      <c r="AC364" s="92" t="str">
        <f t="shared" si="53"/>
        <v/>
      </c>
      <c r="AD364" s="93"/>
      <c r="AE364" s="94"/>
      <c r="AF364" s="95" t="str">
        <f t="shared" si="54"/>
        <v/>
      </c>
      <c r="AG364" s="95"/>
      <c r="AH364" s="96"/>
      <c r="AI364" s="97" t="str">
        <f t="shared" si="57"/>
        <v/>
      </c>
      <c r="AJ364" s="98" t="str">
        <f t="shared" si="57"/>
        <v/>
      </c>
      <c r="AK364" s="99" t="str">
        <f t="shared" si="57"/>
        <v/>
      </c>
    </row>
    <row r="365" spans="1:37" ht="26.25" customHeight="1" x14ac:dyDescent="0.7">
      <c r="A365" s="60" t="str">
        <f>IF(選手申込!B401="","",選手申込!B401)</f>
        <v/>
      </c>
      <c r="B365" s="60" t="str">
        <f>IF(選手申込!C401="","",選手申込!C401)</f>
        <v/>
      </c>
      <c r="C365" s="60" t="str">
        <f>IF(選手申込!D401="","",選手申込!D401)</f>
        <v/>
      </c>
      <c r="D365" s="60" t="str">
        <f>IF(選手申込!E401="","",選手申込!E401)</f>
        <v/>
      </c>
      <c r="E365" s="60" t="str">
        <f>IF(選手申込!F401="","",選手申込!F401)</f>
        <v/>
      </c>
      <c r="F365" s="60" t="str">
        <f>IF(選手申込!G401="","",選手申込!G401)</f>
        <v/>
      </c>
      <c r="G365" s="60" t="str">
        <f>IF(選手申込!H401="","",選手申込!H401)</f>
        <v/>
      </c>
      <c r="H365" s="60" t="str">
        <f>IF(選手申込!L401="","",選手申込!L401)</f>
        <v/>
      </c>
      <c r="I365" s="60" t="str">
        <f>IF(H365="","",選手申込!$A$26)</f>
        <v/>
      </c>
      <c r="J365" s="60" t="str">
        <f>IF(I365="","",選手申込!$G$26)</f>
        <v/>
      </c>
      <c r="K365" s="60" t="str">
        <f>IF(J365="","",選手申込!$I$26)</f>
        <v/>
      </c>
      <c r="L365" s="60" t="str">
        <f>IF(選手申込!I401="","",選手申込!I401)</f>
        <v/>
      </c>
      <c r="M365" s="60" t="str">
        <f>IF(選手申込!J401="","",選手申込!J401)</f>
        <v/>
      </c>
      <c r="N365" s="60" t="str">
        <f>IF(選手申込!K401="","",選手申込!K401)</f>
        <v/>
      </c>
      <c r="O365" s="60">
        <f t="shared" si="50"/>
        <v>0</v>
      </c>
      <c r="P365" s="61" t="str">
        <f t="shared" si="51"/>
        <v/>
      </c>
      <c r="S365" s="82" t="str">
        <f t="shared" si="58"/>
        <v/>
      </c>
      <c r="T365" s="83" t="str">
        <f t="shared" si="58"/>
        <v/>
      </c>
      <c r="U365" s="84" t="str">
        <f t="shared" si="52"/>
        <v/>
      </c>
      <c r="V365" s="85"/>
      <c r="W365" s="86" t="str">
        <f t="shared" si="55"/>
        <v/>
      </c>
      <c r="X365" s="87"/>
      <c r="Y365" s="88"/>
      <c r="Z365" s="89" t="str">
        <f t="shared" si="56"/>
        <v/>
      </c>
      <c r="AA365" s="90"/>
      <c r="AB365" s="91"/>
      <c r="AC365" s="92" t="str">
        <f t="shared" si="53"/>
        <v/>
      </c>
      <c r="AD365" s="93"/>
      <c r="AE365" s="94"/>
      <c r="AF365" s="95" t="str">
        <f t="shared" si="54"/>
        <v/>
      </c>
      <c r="AG365" s="95"/>
      <c r="AH365" s="96"/>
      <c r="AI365" s="97" t="str">
        <f t="shared" si="57"/>
        <v/>
      </c>
      <c r="AJ365" s="98" t="str">
        <f t="shared" si="57"/>
        <v/>
      </c>
      <c r="AK365" s="99" t="str">
        <f t="shared" si="57"/>
        <v/>
      </c>
    </row>
    <row r="366" spans="1:37" ht="26.25" customHeight="1" x14ac:dyDescent="0.7">
      <c r="A366" s="60" t="str">
        <f>IF(選手申込!B402="","",選手申込!B402)</f>
        <v/>
      </c>
      <c r="B366" s="60" t="str">
        <f>IF(選手申込!C402="","",選手申込!C402)</f>
        <v/>
      </c>
      <c r="C366" s="60" t="str">
        <f>IF(選手申込!D402="","",選手申込!D402)</f>
        <v/>
      </c>
      <c r="D366" s="60" t="str">
        <f>IF(選手申込!E402="","",選手申込!E402)</f>
        <v/>
      </c>
      <c r="E366" s="60" t="str">
        <f>IF(選手申込!F402="","",選手申込!F402)</f>
        <v/>
      </c>
      <c r="F366" s="60" t="str">
        <f>IF(選手申込!G402="","",選手申込!G402)</f>
        <v/>
      </c>
      <c r="G366" s="60" t="str">
        <f>IF(選手申込!H402="","",選手申込!H402)</f>
        <v/>
      </c>
      <c r="H366" s="60" t="str">
        <f>IF(選手申込!L402="","",選手申込!L402)</f>
        <v/>
      </c>
      <c r="I366" s="60" t="str">
        <f>IF(H366="","",選手申込!$A$26)</f>
        <v/>
      </c>
      <c r="J366" s="60" t="str">
        <f>IF(I366="","",選手申込!$G$26)</f>
        <v/>
      </c>
      <c r="K366" s="60" t="str">
        <f>IF(J366="","",選手申込!$I$26)</f>
        <v/>
      </c>
      <c r="L366" s="60" t="str">
        <f>IF(選手申込!I402="","",選手申込!I402)</f>
        <v/>
      </c>
      <c r="M366" s="60" t="str">
        <f>IF(選手申込!J402="","",選手申込!J402)</f>
        <v/>
      </c>
      <c r="N366" s="60" t="str">
        <f>IF(選手申込!K402="","",選手申込!K402)</f>
        <v/>
      </c>
      <c r="O366" s="60">
        <f t="shared" si="50"/>
        <v>0</v>
      </c>
      <c r="P366" s="61" t="str">
        <f t="shared" si="51"/>
        <v/>
      </c>
      <c r="S366" s="82" t="str">
        <f t="shared" si="58"/>
        <v/>
      </c>
      <c r="T366" s="83" t="str">
        <f t="shared" si="58"/>
        <v/>
      </c>
      <c r="U366" s="84" t="str">
        <f t="shared" si="52"/>
        <v/>
      </c>
      <c r="V366" s="85"/>
      <c r="W366" s="86" t="str">
        <f t="shared" si="55"/>
        <v/>
      </c>
      <c r="X366" s="87"/>
      <c r="Y366" s="88"/>
      <c r="Z366" s="89" t="str">
        <f t="shared" si="56"/>
        <v/>
      </c>
      <c r="AA366" s="90"/>
      <c r="AB366" s="91"/>
      <c r="AC366" s="92" t="str">
        <f t="shared" si="53"/>
        <v/>
      </c>
      <c r="AD366" s="93"/>
      <c r="AE366" s="94"/>
      <c r="AF366" s="95" t="str">
        <f t="shared" si="54"/>
        <v/>
      </c>
      <c r="AG366" s="95"/>
      <c r="AH366" s="96"/>
      <c r="AI366" s="97" t="str">
        <f t="shared" si="57"/>
        <v/>
      </c>
      <c r="AJ366" s="98" t="str">
        <f t="shared" si="57"/>
        <v/>
      </c>
      <c r="AK366" s="99" t="str">
        <f t="shared" si="57"/>
        <v/>
      </c>
    </row>
    <row r="367" spans="1:37" ht="26.25" customHeight="1" x14ac:dyDescent="0.7">
      <c r="A367" s="60" t="str">
        <f>IF(選手申込!B403="","",選手申込!B403)</f>
        <v/>
      </c>
      <c r="B367" s="60" t="str">
        <f>IF(選手申込!C403="","",選手申込!C403)</f>
        <v/>
      </c>
      <c r="C367" s="60" t="str">
        <f>IF(選手申込!D403="","",選手申込!D403)</f>
        <v/>
      </c>
      <c r="D367" s="60" t="str">
        <f>IF(選手申込!E403="","",選手申込!E403)</f>
        <v/>
      </c>
      <c r="E367" s="60" t="str">
        <f>IF(選手申込!F403="","",選手申込!F403)</f>
        <v/>
      </c>
      <c r="F367" s="60" t="str">
        <f>IF(選手申込!G403="","",選手申込!G403)</f>
        <v/>
      </c>
      <c r="G367" s="60" t="str">
        <f>IF(選手申込!H403="","",選手申込!H403)</f>
        <v/>
      </c>
      <c r="H367" s="60" t="str">
        <f>IF(選手申込!L403="","",選手申込!L403)</f>
        <v/>
      </c>
      <c r="I367" s="60" t="str">
        <f>IF(H367="","",選手申込!$A$26)</f>
        <v/>
      </c>
      <c r="J367" s="60" t="str">
        <f>IF(I367="","",選手申込!$G$26)</f>
        <v/>
      </c>
      <c r="K367" s="60" t="str">
        <f>IF(J367="","",選手申込!$I$26)</f>
        <v/>
      </c>
      <c r="L367" s="60" t="str">
        <f>IF(選手申込!I403="","",選手申込!I403)</f>
        <v/>
      </c>
      <c r="M367" s="60" t="str">
        <f>IF(選手申込!J403="","",選手申込!J403)</f>
        <v/>
      </c>
      <c r="N367" s="60" t="str">
        <f>IF(選手申込!K403="","",選手申込!K403)</f>
        <v/>
      </c>
      <c r="O367" s="60">
        <f t="shared" si="50"/>
        <v>0</v>
      </c>
      <c r="P367" s="61" t="str">
        <f t="shared" si="51"/>
        <v/>
      </c>
      <c r="S367" s="82" t="str">
        <f t="shared" si="58"/>
        <v/>
      </c>
      <c r="T367" s="83" t="str">
        <f t="shared" si="58"/>
        <v/>
      </c>
      <c r="U367" s="84" t="str">
        <f t="shared" si="52"/>
        <v/>
      </c>
      <c r="V367" s="85"/>
      <c r="W367" s="86" t="str">
        <f t="shared" si="55"/>
        <v/>
      </c>
      <c r="X367" s="87"/>
      <c r="Y367" s="88"/>
      <c r="Z367" s="89" t="str">
        <f t="shared" si="56"/>
        <v/>
      </c>
      <c r="AA367" s="90"/>
      <c r="AB367" s="91"/>
      <c r="AC367" s="92" t="str">
        <f t="shared" si="53"/>
        <v/>
      </c>
      <c r="AD367" s="93"/>
      <c r="AE367" s="94"/>
      <c r="AF367" s="95" t="str">
        <f t="shared" si="54"/>
        <v/>
      </c>
      <c r="AG367" s="95"/>
      <c r="AH367" s="96"/>
      <c r="AI367" s="97" t="str">
        <f t="shared" si="57"/>
        <v/>
      </c>
      <c r="AJ367" s="98" t="str">
        <f t="shared" si="57"/>
        <v/>
      </c>
      <c r="AK367" s="99" t="str">
        <f t="shared" si="57"/>
        <v/>
      </c>
    </row>
    <row r="368" spans="1:37" ht="26.25" customHeight="1" x14ac:dyDescent="0.7">
      <c r="A368" s="60" t="str">
        <f>IF(選手申込!B404="","",選手申込!B404)</f>
        <v/>
      </c>
      <c r="B368" s="60" t="str">
        <f>IF(選手申込!C404="","",選手申込!C404)</f>
        <v/>
      </c>
      <c r="C368" s="60" t="str">
        <f>IF(選手申込!D404="","",選手申込!D404)</f>
        <v/>
      </c>
      <c r="D368" s="60" t="str">
        <f>IF(選手申込!E404="","",選手申込!E404)</f>
        <v/>
      </c>
      <c r="E368" s="60" t="str">
        <f>IF(選手申込!F404="","",選手申込!F404)</f>
        <v/>
      </c>
      <c r="F368" s="60" t="str">
        <f>IF(選手申込!G404="","",選手申込!G404)</f>
        <v/>
      </c>
      <c r="G368" s="60" t="str">
        <f>IF(選手申込!H404="","",選手申込!H404)</f>
        <v/>
      </c>
      <c r="H368" s="60" t="str">
        <f>IF(選手申込!L404="","",選手申込!L404)</f>
        <v/>
      </c>
      <c r="I368" s="60" t="str">
        <f>IF(H368="","",選手申込!$A$26)</f>
        <v/>
      </c>
      <c r="J368" s="60" t="str">
        <f>IF(I368="","",選手申込!$G$26)</f>
        <v/>
      </c>
      <c r="K368" s="60" t="str">
        <f>IF(J368="","",選手申込!$I$26)</f>
        <v/>
      </c>
      <c r="L368" s="60" t="str">
        <f>IF(選手申込!I404="","",選手申込!I404)</f>
        <v/>
      </c>
      <c r="M368" s="60" t="str">
        <f>IF(選手申込!J404="","",選手申込!J404)</f>
        <v/>
      </c>
      <c r="N368" s="60" t="str">
        <f>IF(選手申込!K404="","",選手申込!K404)</f>
        <v/>
      </c>
      <c r="O368" s="60">
        <f t="shared" si="50"/>
        <v>0</v>
      </c>
      <c r="P368" s="61" t="str">
        <f t="shared" si="51"/>
        <v/>
      </c>
      <c r="S368" s="82" t="str">
        <f t="shared" si="58"/>
        <v/>
      </c>
      <c r="T368" s="83" t="str">
        <f t="shared" si="58"/>
        <v/>
      </c>
      <c r="U368" s="84" t="str">
        <f t="shared" si="52"/>
        <v/>
      </c>
      <c r="V368" s="85"/>
      <c r="W368" s="86" t="str">
        <f t="shared" si="55"/>
        <v/>
      </c>
      <c r="X368" s="87"/>
      <c r="Y368" s="88"/>
      <c r="Z368" s="89" t="str">
        <f t="shared" si="56"/>
        <v/>
      </c>
      <c r="AA368" s="90"/>
      <c r="AB368" s="91"/>
      <c r="AC368" s="92" t="str">
        <f t="shared" si="53"/>
        <v/>
      </c>
      <c r="AD368" s="93"/>
      <c r="AE368" s="94"/>
      <c r="AF368" s="95" t="str">
        <f t="shared" si="54"/>
        <v/>
      </c>
      <c r="AG368" s="95"/>
      <c r="AH368" s="96"/>
      <c r="AI368" s="97" t="str">
        <f t="shared" si="57"/>
        <v/>
      </c>
      <c r="AJ368" s="98" t="str">
        <f t="shared" si="57"/>
        <v/>
      </c>
      <c r="AK368" s="99" t="str">
        <f t="shared" si="57"/>
        <v/>
      </c>
    </row>
    <row r="369" spans="1:37" ht="26.25" customHeight="1" x14ac:dyDescent="0.7">
      <c r="A369" s="60" t="str">
        <f>IF(選手申込!B405="","",選手申込!B405)</f>
        <v/>
      </c>
      <c r="B369" s="60" t="str">
        <f>IF(選手申込!C405="","",選手申込!C405)</f>
        <v/>
      </c>
      <c r="C369" s="60" t="str">
        <f>IF(選手申込!D405="","",選手申込!D405)</f>
        <v/>
      </c>
      <c r="D369" s="60" t="str">
        <f>IF(選手申込!E405="","",選手申込!E405)</f>
        <v/>
      </c>
      <c r="E369" s="60" t="str">
        <f>IF(選手申込!F405="","",選手申込!F405)</f>
        <v/>
      </c>
      <c r="F369" s="60" t="str">
        <f>IF(選手申込!G405="","",選手申込!G405)</f>
        <v/>
      </c>
      <c r="G369" s="60" t="str">
        <f>IF(選手申込!H405="","",選手申込!H405)</f>
        <v/>
      </c>
      <c r="H369" s="60" t="str">
        <f>IF(選手申込!L405="","",選手申込!L405)</f>
        <v/>
      </c>
      <c r="I369" s="60" t="str">
        <f>IF(H369="","",選手申込!$A$26)</f>
        <v/>
      </c>
      <c r="J369" s="60" t="str">
        <f>IF(I369="","",選手申込!$G$26)</f>
        <v/>
      </c>
      <c r="K369" s="60" t="str">
        <f>IF(J369="","",選手申込!$I$26)</f>
        <v/>
      </c>
      <c r="L369" s="60" t="str">
        <f>IF(選手申込!I405="","",選手申込!I405)</f>
        <v/>
      </c>
      <c r="M369" s="60" t="str">
        <f>IF(選手申込!J405="","",選手申込!J405)</f>
        <v/>
      </c>
      <c r="N369" s="60" t="str">
        <f>IF(選手申込!K405="","",選手申込!K405)</f>
        <v/>
      </c>
      <c r="O369" s="60">
        <f t="shared" si="50"/>
        <v>0</v>
      </c>
      <c r="P369" s="61" t="str">
        <f t="shared" si="51"/>
        <v/>
      </c>
      <c r="S369" s="82" t="str">
        <f t="shared" si="58"/>
        <v/>
      </c>
      <c r="T369" s="83" t="str">
        <f t="shared" si="58"/>
        <v/>
      </c>
      <c r="U369" s="84" t="str">
        <f t="shared" si="52"/>
        <v/>
      </c>
      <c r="V369" s="85"/>
      <c r="W369" s="86" t="str">
        <f t="shared" si="55"/>
        <v/>
      </c>
      <c r="X369" s="87"/>
      <c r="Y369" s="88"/>
      <c r="Z369" s="89" t="str">
        <f t="shared" si="56"/>
        <v/>
      </c>
      <c r="AA369" s="90"/>
      <c r="AB369" s="91"/>
      <c r="AC369" s="92" t="str">
        <f t="shared" si="53"/>
        <v/>
      </c>
      <c r="AD369" s="93"/>
      <c r="AE369" s="94"/>
      <c r="AF369" s="95" t="str">
        <f t="shared" si="54"/>
        <v/>
      </c>
      <c r="AG369" s="95"/>
      <c r="AH369" s="96"/>
      <c r="AI369" s="97" t="str">
        <f t="shared" si="57"/>
        <v/>
      </c>
      <c r="AJ369" s="98" t="str">
        <f t="shared" si="57"/>
        <v/>
      </c>
      <c r="AK369" s="99" t="str">
        <f t="shared" si="57"/>
        <v/>
      </c>
    </row>
    <row r="370" spans="1:37" ht="26.25" customHeight="1" x14ac:dyDescent="0.7">
      <c r="A370" s="60" t="str">
        <f>IF(選手申込!B406="","",選手申込!B406)</f>
        <v/>
      </c>
      <c r="B370" s="60" t="str">
        <f>IF(選手申込!C406="","",選手申込!C406)</f>
        <v/>
      </c>
      <c r="C370" s="60" t="str">
        <f>IF(選手申込!D406="","",選手申込!D406)</f>
        <v/>
      </c>
      <c r="D370" s="60" t="str">
        <f>IF(選手申込!E406="","",選手申込!E406)</f>
        <v/>
      </c>
      <c r="E370" s="60" t="str">
        <f>IF(選手申込!F406="","",選手申込!F406)</f>
        <v/>
      </c>
      <c r="F370" s="60" t="str">
        <f>IF(選手申込!G406="","",選手申込!G406)</f>
        <v/>
      </c>
      <c r="G370" s="60" t="str">
        <f>IF(選手申込!H406="","",選手申込!H406)</f>
        <v/>
      </c>
      <c r="H370" s="60" t="str">
        <f>IF(選手申込!L406="","",選手申込!L406)</f>
        <v/>
      </c>
      <c r="I370" s="60" t="str">
        <f>IF(H370="","",選手申込!$A$26)</f>
        <v/>
      </c>
      <c r="J370" s="60" t="str">
        <f>IF(I370="","",選手申込!$G$26)</f>
        <v/>
      </c>
      <c r="K370" s="60" t="str">
        <f>IF(J370="","",選手申込!$I$26)</f>
        <v/>
      </c>
      <c r="L370" s="60" t="str">
        <f>IF(選手申込!I406="","",選手申込!I406)</f>
        <v/>
      </c>
      <c r="M370" s="60" t="str">
        <f>IF(選手申込!J406="","",選手申込!J406)</f>
        <v/>
      </c>
      <c r="N370" s="60" t="str">
        <f>IF(選手申込!K406="","",選手申込!K406)</f>
        <v/>
      </c>
      <c r="O370" s="60">
        <f t="shared" si="50"/>
        <v>0</v>
      </c>
      <c r="P370" s="61" t="str">
        <f t="shared" si="51"/>
        <v/>
      </c>
      <c r="S370" s="82" t="str">
        <f t="shared" si="58"/>
        <v/>
      </c>
      <c r="T370" s="83" t="str">
        <f t="shared" si="58"/>
        <v/>
      </c>
      <c r="U370" s="84" t="str">
        <f t="shared" si="52"/>
        <v/>
      </c>
      <c r="V370" s="85"/>
      <c r="W370" s="86" t="str">
        <f t="shared" si="55"/>
        <v/>
      </c>
      <c r="X370" s="87"/>
      <c r="Y370" s="88"/>
      <c r="Z370" s="89" t="str">
        <f t="shared" si="56"/>
        <v/>
      </c>
      <c r="AA370" s="90"/>
      <c r="AB370" s="91"/>
      <c r="AC370" s="92" t="str">
        <f t="shared" si="53"/>
        <v/>
      </c>
      <c r="AD370" s="93"/>
      <c r="AE370" s="94"/>
      <c r="AF370" s="95" t="str">
        <f t="shared" si="54"/>
        <v/>
      </c>
      <c r="AG370" s="95"/>
      <c r="AH370" s="96"/>
      <c r="AI370" s="97" t="str">
        <f t="shared" si="57"/>
        <v/>
      </c>
      <c r="AJ370" s="98" t="str">
        <f t="shared" si="57"/>
        <v/>
      </c>
      <c r="AK370" s="99" t="str">
        <f t="shared" si="57"/>
        <v/>
      </c>
    </row>
    <row r="371" spans="1:37" ht="26.25" customHeight="1" x14ac:dyDescent="0.7">
      <c r="A371" s="60" t="str">
        <f>IF(選手申込!B407="","",選手申込!B407)</f>
        <v/>
      </c>
      <c r="B371" s="60" t="str">
        <f>IF(選手申込!C407="","",選手申込!C407)</f>
        <v/>
      </c>
      <c r="C371" s="60" t="str">
        <f>IF(選手申込!D407="","",選手申込!D407)</f>
        <v/>
      </c>
      <c r="D371" s="60" t="str">
        <f>IF(選手申込!E407="","",選手申込!E407)</f>
        <v/>
      </c>
      <c r="E371" s="60" t="str">
        <f>IF(選手申込!F407="","",選手申込!F407)</f>
        <v/>
      </c>
      <c r="F371" s="60" t="str">
        <f>IF(選手申込!G407="","",選手申込!G407)</f>
        <v/>
      </c>
      <c r="G371" s="60" t="str">
        <f>IF(選手申込!H407="","",選手申込!H407)</f>
        <v/>
      </c>
      <c r="H371" s="60" t="str">
        <f>IF(選手申込!L407="","",選手申込!L407)</f>
        <v/>
      </c>
      <c r="I371" s="60" t="str">
        <f>IF(H371="","",選手申込!$A$26)</f>
        <v/>
      </c>
      <c r="J371" s="60" t="str">
        <f>IF(I371="","",選手申込!$G$26)</f>
        <v/>
      </c>
      <c r="K371" s="60" t="str">
        <f>IF(J371="","",選手申込!$I$26)</f>
        <v/>
      </c>
      <c r="L371" s="60" t="str">
        <f>IF(選手申込!I407="","",選手申込!I407)</f>
        <v/>
      </c>
      <c r="M371" s="60" t="str">
        <f>IF(選手申込!J407="","",選手申込!J407)</f>
        <v/>
      </c>
      <c r="N371" s="60" t="str">
        <f>IF(選手申込!K407="","",選手申込!K407)</f>
        <v/>
      </c>
      <c r="O371" s="60">
        <f t="shared" si="50"/>
        <v>0</v>
      </c>
      <c r="P371" s="61" t="str">
        <f t="shared" si="51"/>
        <v/>
      </c>
      <c r="S371" s="82" t="str">
        <f t="shared" si="58"/>
        <v/>
      </c>
      <c r="T371" s="83" t="str">
        <f t="shared" si="58"/>
        <v/>
      </c>
      <c r="U371" s="84" t="str">
        <f t="shared" si="52"/>
        <v/>
      </c>
      <c r="V371" s="85"/>
      <c r="W371" s="86" t="str">
        <f t="shared" si="55"/>
        <v/>
      </c>
      <c r="X371" s="87"/>
      <c r="Y371" s="88"/>
      <c r="Z371" s="89" t="str">
        <f t="shared" si="56"/>
        <v/>
      </c>
      <c r="AA371" s="90"/>
      <c r="AB371" s="91"/>
      <c r="AC371" s="92" t="str">
        <f t="shared" si="53"/>
        <v/>
      </c>
      <c r="AD371" s="93"/>
      <c r="AE371" s="94"/>
      <c r="AF371" s="95" t="str">
        <f t="shared" si="54"/>
        <v/>
      </c>
      <c r="AG371" s="95"/>
      <c r="AH371" s="96"/>
      <c r="AI371" s="97" t="str">
        <f t="shared" si="57"/>
        <v/>
      </c>
      <c r="AJ371" s="98" t="str">
        <f t="shared" si="57"/>
        <v/>
      </c>
      <c r="AK371" s="99" t="str">
        <f t="shared" si="57"/>
        <v/>
      </c>
    </row>
    <row r="372" spans="1:37" ht="26.25" customHeight="1" x14ac:dyDescent="0.7">
      <c r="A372" s="60" t="str">
        <f>IF(選手申込!B408="","",選手申込!B408)</f>
        <v/>
      </c>
      <c r="B372" s="60" t="str">
        <f>IF(選手申込!C408="","",選手申込!C408)</f>
        <v/>
      </c>
      <c r="C372" s="60" t="str">
        <f>IF(選手申込!D408="","",選手申込!D408)</f>
        <v/>
      </c>
      <c r="D372" s="60" t="str">
        <f>IF(選手申込!E408="","",選手申込!E408)</f>
        <v/>
      </c>
      <c r="E372" s="60" t="str">
        <f>IF(選手申込!F408="","",選手申込!F408)</f>
        <v/>
      </c>
      <c r="F372" s="60" t="str">
        <f>IF(選手申込!G408="","",選手申込!G408)</f>
        <v/>
      </c>
      <c r="G372" s="60" t="str">
        <f>IF(選手申込!H408="","",選手申込!H408)</f>
        <v/>
      </c>
      <c r="H372" s="60" t="str">
        <f>IF(選手申込!L408="","",選手申込!L408)</f>
        <v/>
      </c>
      <c r="I372" s="60" t="str">
        <f>IF(H372="","",選手申込!$A$26)</f>
        <v/>
      </c>
      <c r="J372" s="60" t="str">
        <f>IF(I372="","",選手申込!$G$26)</f>
        <v/>
      </c>
      <c r="K372" s="60" t="str">
        <f>IF(J372="","",選手申込!$I$26)</f>
        <v/>
      </c>
      <c r="L372" s="60" t="str">
        <f>IF(選手申込!I408="","",選手申込!I408)</f>
        <v/>
      </c>
      <c r="M372" s="60" t="str">
        <f>IF(選手申込!J408="","",選手申込!J408)</f>
        <v/>
      </c>
      <c r="N372" s="60" t="str">
        <f>IF(選手申込!K408="","",選手申込!K408)</f>
        <v/>
      </c>
      <c r="O372" s="60">
        <f t="shared" si="50"/>
        <v>0</v>
      </c>
      <c r="P372" s="61" t="str">
        <f t="shared" si="51"/>
        <v/>
      </c>
      <c r="S372" s="82" t="str">
        <f t="shared" si="58"/>
        <v/>
      </c>
      <c r="T372" s="83" t="str">
        <f t="shared" si="58"/>
        <v/>
      </c>
      <c r="U372" s="84" t="str">
        <f t="shared" si="52"/>
        <v/>
      </c>
      <c r="V372" s="85"/>
      <c r="W372" s="86" t="str">
        <f t="shared" si="55"/>
        <v/>
      </c>
      <c r="X372" s="87"/>
      <c r="Y372" s="88"/>
      <c r="Z372" s="89" t="str">
        <f t="shared" si="56"/>
        <v/>
      </c>
      <c r="AA372" s="90"/>
      <c r="AB372" s="91"/>
      <c r="AC372" s="92" t="str">
        <f t="shared" si="53"/>
        <v/>
      </c>
      <c r="AD372" s="93"/>
      <c r="AE372" s="94"/>
      <c r="AF372" s="95" t="str">
        <f t="shared" si="54"/>
        <v/>
      </c>
      <c r="AG372" s="95"/>
      <c r="AH372" s="96"/>
      <c r="AI372" s="97" t="str">
        <f t="shared" si="57"/>
        <v/>
      </c>
      <c r="AJ372" s="98" t="str">
        <f t="shared" si="57"/>
        <v/>
      </c>
      <c r="AK372" s="99" t="str">
        <f t="shared" si="57"/>
        <v/>
      </c>
    </row>
    <row r="373" spans="1:37" ht="26.25" customHeight="1" x14ac:dyDescent="0.7">
      <c r="A373" s="60" t="str">
        <f>IF(選手申込!B409="","",選手申込!B409)</f>
        <v/>
      </c>
      <c r="B373" s="60" t="str">
        <f>IF(選手申込!C409="","",選手申込!C409)</f>
        <v/>
      </c>
      <c r="C373" s="60" t="str">
        <f>IF(選手申込!D409="","",選手申込!D409)</f>
        <v/>
      </c>
      <c r="D373" s="60" t="str">
        <f>IF(選手申込!E409="","",選手申込!E409)</f>
        <v/>
      </c>
      <c r="E373" s="60" t="str">
        <f>IF(選手申込!F409="","",選手申込!F409)</f>
        <v/>
      </c>
      <c r="F373" s="60" t="str">
        <f>IF(選手申込!G409="","",選手申込!G409)</f>
        <v/>
      </c>
      <c r="G373" s="60" t="str">
        <f>IF(選手申込!H409="","",選手申込!H409)</f>
        <v/>
      </c>
      <c r="H373" s="60" t="str">
        <f>IF(選手申込!L409="","",選手申込!L409)</f>
        <v/>
      </c>
      <c r="I373" s="60" t="str">
        <f>IF(H373="","",選手申込!$A$26)</f>
        <v/>
      </c>
      <c r="J373" s="60" t="str">
        <f>IF(I373="","",選手申込!$G$26)</f>
        <v/>
      </c>
      <c r="K373" s="60" t="str">
        <f>IF(J373="","",選手申込!$I$26)</f>
        <v/>
      </c>
      <c r="L373" s="60" t="str">
        <f>IF(選手申込!I409="","",選手申込!I409)</f>
        <v/>
      </c>
      <c r="M373" s="60" t="str">
        <f>IF(選手申込!J409="","",選手申込!J409)</f>
        <v/>
      </c>
      <c r="N373" s="60" t="str">
        <f>IF(選手申込!K409="","",選手申込!K409)</f>
        <v/>
      </c>
      <c r="O373" s="60">
        <f t="shared" si="50"/>
        <v>0</v>
      </c>
      <c r="P373" s="61" t="str">
        <f t="shared" si="51"/>
        <v/>
      </c>
      <c r="S373" s="82" t="str">
        <f t="shared" si="58"/>
        <v/>
      </c>
      <c r="T373" s="83" t="str">
        <f t="shared" si="58"/>
        <v/>
      </c>
      <c r="U373" s="84" t="str">
        <f t="shared" si="52"/>
        <v/>
      </c>
      <c r="V373" s="85"/>
      <c r="W373" s="86" t="str">
        <f t="shared" si="55"/>
        <v/>
      </c>
      <c r="X373" s="87"/>
      <c r="Y373" s="88"/>
      <c r="Z373" s="89" t="str">
        <f t="shared" si="56"/>
        <v/>
      </c>
      <c r="AA373" s="90"/>
      <c r="AB373" s="91"/>
      <c r="AC373" s="92" t="str">
        <f t="shared" si="53"/>
        <v/>
      </c>
      <c r="AD373" s="93"/>
      <c r="AE373" s="94"/>
      <c r="AF373" s="95" t="str">
        <f t="shared" si="54"/>
        <v/>
      </c>
      <c r="AG373" s="95"/>
      <c r="AH373" s="96"/>
      <c r="AI373" s="97" t="str">
        <f t="shared" si="57"/>
        <v/>
      </c>
      <c r="AJ373" s="98" t="str">
        <f t="shared" si="57"/>
        <v/>
      </c>
      <c r="AK373" s="99" t="str">
        <f t="shared" si="57"/>
        <v/>
      </c>
    </row>
    <row r="374" spans="1:37" ht="26.25" customHeight="1" x14ac:dyDescent="0.7">
      <c r="A374" s="60" t="str">
        <f>IF(選手申込!B410="","",選手申込!B410)</f>
        <v/>
      </c>
      <c r="B374" s="60" t="str">
        <f>IF(選手申込!C410="","",選手申込!C410)</f>
        <v/>
      </c>
      <c r="C374" s="60" t="str">
        <f>IF(選手申込!D410="","",選手申込!D410)</f>
        <v/>
      </c>
      <c r="D374" s="60" t="str">
        <f>IF(選手申込!E410="","",選手申込!E410)</f>
        <v/>
      </c>
      <c r="E374" s="60" t="str">
        <f>IF(選手申込!F410="","",選手申込!F410)</f>
        <v/>
      </c>
      <c r="F374" s="60" t="str">
        <f>IF(選手申込!G410="","",選手申込!G410)</f>
        <v/>
      </c>
      <c r="G374" s="60" t="str">
        <f>IF(選手申込!H410="","",選手申込!H410)</f>
        <v/>
      </c>
      <c r="H374" s="60" t="str">
        <f>IF(選手申込!L410="","",選手申込!L410)</f>
        <v/>
      </c>
      <c r="I374" s="60" t="str">
        <f>IF(H374="","",選手申込!$A$26)</f>
        <v/>
      </c>
      <c r="J374" s="60" t="str">
        <f>IF(I374="","",選手申込!$G$26)</f>
        <v/>
      </c>
      <c r="K374" s="60" t="str">
        <f>IF(J374="","",選手申込!$I$26)</f>
        <v/>
      </c>
      <c r="L374" s="60" t="str">
        <f>IF(選手申込!I410="","",選手申込!I410)</f>
        <v/>
      </c>
      <c r="M374" s="60" t="str">
        <f>IF(選手申込!J410="","",選手申込!J410)</f>
        <v/>
      </c>
      <c r="N374" s="60" t="str">
        <f>IF(選手申込!K410="","",選手申込!K410)</f>
        <v/>
      </c>
      <c r="O374" s="60">
        <f t="shared" si="50"/>
        <v>0</v>
      </c>
      <c r="P374" s="61" t="str">
        <f t="shared" si="51"/>
        <v/>
      </c>
      <c r="S374" s="82" t="str">
        <f t="shared" si="58"/>
        <v/>
      </c>
      <c r="T374" s="83" t="str">
        <f t="shared" si="58"/>
        <v/>
      </c>
      <c r="U374" s="84" t="str">
        <f t="shared" si="52"/>
        <v/>
      </c>
      <c r="V374" s="85"/>
      <c r="W374" s="86" t="str">
        <f t="shared" si="55"/>
        <v/>
      </c>
      <c r="X374" s="87"/>
      <c r="Y374" s="88"/>
      <c r="Z374" s="89" t="str">
        <f t="shared" si="56"/>
        <v/>
      </c>
      <c r="AA374" s="90"/>
      <c r="AB374" s="91"/>
      <c r="AC374" s="92" t="str">
        <f t="shared" si="53"/>
        <v/>
      </c>
      <c r="AD374" s="93"/>
      <c r="AE374" s="94"/>
      <c r="AF374" s="95" t="str">
        <f t="shared" si="54"/>
        <v/>
      </c>
      <c r="AG374" s="95"/>
      <c r="AH374" s="96"/>
      <c r="AI374" s="97" t="str">
        <f t="shared" si="57"/>
        <v/>
      </c>
      <c r="AJ374" s="98" t="str">
        <f t="shared" si="57"/>
        <v/>
      </c>
      <c r="AK374" s="99" t="str">
        <f t="shared" si="57"/>
        <v/>
      </c>
    </row>
    <row r="375" spans="1:37" ht="26.25" customHeight="1" x14ac:dyDescent="0.7">
      <c r="A375" s="60" t="str">
        <f>IF(選手申込!B411="","",選手申込!B411)</f>
        <v/>
      </c>
      <c r="B375" s="60" t="str">
        <f>IF(選手申込!C411="","",選手申込!C411)</f>
        <v/>
      </c>
      <c r="C375" s="60" t="str">
        <f>IF(選手申込!D411="","",選手申込!D411)</f>
        <v/>
      </c>
      <c r="D375" s="60" t="str">
        <f>IF(選手申込!E411="","",選手申込!E411)</f>
        <v/>
      </c>
      <c r="E375" s="60" t="str">
        <f>IF(選手申込!F411="","",選手申込!F411)</f>
        <v/>
      </c>
      <c r="F375" s="60" t="str">
        <f>IF(選手申込!G411="","",選手申込!G411)</f>
        <v/>
      </c>
      <c r="G375" s="60" t="str">
        <f>IF(選手申込!H411="","",選手申込!H411)</f>
        <v/>
      </c>
      <c r="H375" s="60" t="str">
        <f>IF(選手申込!L411="","",選手申込!L411)</f>
        <v/>
      </c>
      <c r="I375" s="60" t="str">
        <f>IF(H375="","",選手申込!$A$26)</f>
        <v/>
      </c>
      <c r="J375" s="60" t="str">
        <f>IF(I375="","",選手申込!$G$26)</f>
        <v/>
      </c>
      <c r="K375" s="60" t="str">
        <f>IF(J375="","",選手申込!$I$26)</f>
        <v/>
      </c>
      <c r="L375" s="60" t="str">
        <f>IF(選手申込!I411="","",選手申込!I411)</f>
        <v/>
      </c>
      <c r="M375" s="60" t="str">
        <f>IF(選手申込!J411="","",選手申込!J411)</f>
        <v/>
      </c>
      <c r="N375" s="60" t="str">
        <f>IF(選手申込!K411="","",選手申込!K411)</f>
        <v/>
      </c>
      <c r="O375" s="60">
        <f t="shared" si="50"/>
        <v>0</v>
      </c>
      <c r="P375" s="61" t="str">
        <f t="shared" si="51"/>
        <v/>
      </c>
      <c r="S375" s="82" t="str">
        <f t="shared" si="58"/>
        <v/>
      </c>
      <c r="T375" s="83" t="str">
        <f t="shared" si="58"/>
        <v/>
      </c>
      <c r="U375" s="84" t="str">
        <f t="shared" si="52"/>
        <v/>
      </c>
      <c r="V375" s="85"/>
      <c r="W375" s="86" t="str">
        <f t="shared" si="55"/>
        <v/>
      </c>
      <c r="X375" s="87"/>
      <c r="Y375" s="88"/>
      <c r="Z375" s="89" t="str">
        <f t="shared" si="56"/>
        <v/>
      </c>
      <c r="AA375" s="90"/>
      <c r="AB375" s="91"/>
      <c r="AC375" s="92" t="str">
        <f t="shared" si="53"/>
        <v/>
      </c>
      <c r="AD375" s="93"/>
      <c r="AE375" s="94"/>
      <c r="AF375" s="95" t="str">
        <f t="shared" si="54"/>
        <v/>
      </c>
      <c r="AG375" s="95"/>
      <c r="AH375" s="96"/>
      <c r="AI375" s="97" t="str">
        <f t="shared" si="57"/>
        <v/>
      </c>
      <c r="AJ375" s="98" t="str">
        <f t="shared" si="57"/>
        <v/>
      </c>
      <c r="AK375" s="99" t="str">
        <f t="shared" si="57"/>
        <v/>
      </c>
    </row>
    <row r="376" spans="1:37" ht="26.25" customHeight="1" x14ac:dyDescent="0.7">
      <c r="A376" s="60" t="str">
        <f>IF(選手申込!B412="","",選手申込!B412)</f>
        <v/>
      </c>
      <c r="B376" s="60" t="str">
        <f>IF(選手申込!C412="","",選手申込!C412)</f>
        <v/>
      </c>
      <c r="C376" s="60" t="str">
        <f>IF(選手申込!D412="","",選手申込!D412)</f>
        <v/>
      </c>
      <c r="D376" s="60" t="str">
        <f>IF(選手申込!E412="","",選手申込!E412)</f>
        <v/>
      </c>
      <c r="E376" s="60" t="str">
        <f>IF(選手申込!F412="","",選手申込!F412)</f>
        <v/>
      </c>
      <c r="F376" s="60" t="str">
        <f>IF(選手申込!G412="","",選手申込!G412)</f>
        <v/>
      </c>
      <c r="G376" s="60" t="str">
        <f>IF(選手申込!H412="","",選手申込!H412)</f>
        <v/>
      </c>
      <c r="H376" s="60" t="str">
        <f>IF(選手申込!L412="","",選手申込!L412)</f>
        <v/>
      </c>
      <c r="I376" s="60" t="str">
        <f>IF(H376="","",選手申込!$A$26)</f>
        <v/>
      </c>
      <c r="J376" s="60" t="str">
        <f>IF(I376="","",選手申込!$G$26)</f>
        <v/>
      </c>
      <c r="K376" s="60" t="str">
        <f>IF(J376="","",選手申込!$I$26)</f>
        <v/>
      </c>
      <c r="L376" s="60" t="str">
        <f>IF(選手申込!I412="","",選手申込!I412)</f>
        <v/>
      </c>
      <c r="M376" s="60" t="str">
        <f>IF(選手申込!J412="","",選手申込!J412)</f>
        <v/>
      </c>
      <c r="N376" s="60" t="str">
        <f>IF(選手申込!K412="","",選手申込!K412)</f>
        <v/>
      </c>
      <c r="O376" s="60">
        <f t="shared" si="50"/>
        <v>0</v>
      </c>
      <c r="P376" s="61" t="str">
        <f t="shared" si="51"/>
        <v/>
      </c>
      <c r="S376" s="82" t="str">
        <f t="shared" si="58"/>
        <v/>
      </c>
      <c r="T376" s="83" t="str">
        <f t="shared" si="58"/>
        <v/>
      </c>
      <c r="U376" s="84" t="str">
        <f t="shared" si="52"/>
        <v/>
      </c>
      <c r="V376" s="85"/>
      <c r="W376" s="86" t="str">
        <f t="shared" si="55"/>
        <v/>
      </c>
      <c r="X376" s="87"/>
      <c r="Y376" s="88"/>
      <c r="Z376" s="89" t="str">
        <f t="shared" si="56"/>
        <v/>
      </c>
      <c r="AA376" s="90"/>
      <c r="AB376" s="91"/>
      <c r="AC376" s="92" t="str">
        <f t="shared" si="53"/>
        <v/>
      </c>
      <c r="AD376" s="93"/>
      <c r="AE376" s="94"/>
      <c r="AF376" s="95" t="str">
        <f t="shared" si="54"/>
        <v/>
      </c>
      <c r="AG376" s="95"/>
      <c r="AH376" s="96"/>
      <c r="AI376" s="97" t="str">
        <f t="shared" si="57"/>
        <v/>
      </c>
      <c r="AJ376" s="98" t="str">
        <f t="shared" si="57"/>
        <v/>
      </c>
      <c r="AK376" s="99" t="str">
        <f t="shared" si="57"/>
        <v/>
      </c>
    </row>
    <row r="377" spans="1:37" ht="26.25" customHeight="1" x14ac:dyDescent="0.7">
      <c r="A377" s="60" t="str">
        <f>IF(選手申込!B413="","",選手申込!B413)</f>
        <v/>
      </c>
      <c r="B377" s="60" t="str">
        <f>IF(選手申込!C413="","",選手申込!C413)</f>
        <v/>
      </c>
      <c r="C377" s="60" t="str">
        <f>IF(選手申込!D413="","",選手申込!D413)</f>
        <v/>
      </c>
      <c r="D377" s="60" t="str">
        <f>IF(選手申込!E413="","",選手申込!E413)</f>
        <v/>
      </c>
      <c r="E377" s="60" t="str">
        <f>IF(選手申込!F413="","",選手申込!F413)</f>
        <v/>
      </c>
      <c r="F377" s="60" t="str">
        <f>IF(選手申込!G413="","",選手申込!G413)</f>
        <v/>
      </c>
      <c r="G377" s="60" t="str">
        <f>IF(選手申込!H413="","",選手申込!H413)</f>
        <v/>
      </c>
      <c r="H377" s="60" t="str">
        <f>IF(選手申込!L413="","",選手申込!L413)</f>
        <v/>
      </c>
      <c r="I377" s="60" t="str">
        <f>IF(H377="","",選手申込!$A$26)</f>
        <v/>
      </c>
      <c r="J377" s="60" t="str">
        <f>IF(I377="","",選手申込!$G$26)</f>
        <v/>
      </c>
      <c r="K377" s="60" t="str">
        <f>IF(J377="","",選手申込!$I$26)</f>
        <v/>
      </c>
      <c r="L377" s="60" t="str">
        <f>IF(選手申込!I413="","",選手申込!I413)</f>
        <v/>
      </c>
      <c r="M377" s="60" t="str">
        <f>IF(選手申込!J413="","",選手申込!J413)</f>
        <v/>
      </c>
      <c r="N377" s="60" t="str">
        <f>IF(選手申込!K413="","",選手申込!K413)</f>
        <v/>
      </c>
      <c r="O377" s="60">
        <f t="shared" si="50"/>
        <v>0</v>
      </c>
      <c r="P377" s="61" t="str">
        <f t="shared" si="51"/>
        <v/>
      </c>
      <c r="S377" s="82" t="str">
        <f t="shared" si="58"/>
        <v/>
      </c>
      <c r="T377" s="83" t="str">
        <f t="shared" si="58"/>
        <v/>
      </c>
      <c r="U377" s="84" t="str">
        <f t="shared" si="52"/>
        <v/>
      </c>
      <c r="V377" s="85"/>
      <c r="W377" s="86" t="str">
        <f t="shared" si="55"/>
        <v/>
      </c>
      <c r="X377" s="87"/>
      <c r="Y377" s="88"/>
      <c r="Z377" s="89" t="str">
        <f t="shared" si="56"/>
        <v/>
      </c>
      <c r="AA377" s="90"/>
      <c r="AB377" s="91"/>
      <c r="AC377" s="92" t="str">
        <f t="shared" si="53"/>
        <v/>
      </c>
      <c r="AD377" s="93"/>
      <c r="AE377" s="94"/>
      <c r="AF377" s="95" t="str">
        <f t="shared" si="54"/>
        <v/>
      </c>
      <c r="AG377" s="95"/>
      <c r="AH377" s="96"/>
      <c r="AI377" s="97" t="str">
        <f t="shared" si="57"/>
        <v/>
      </c>
      <c r="AJ377" s="98" t="str">
        <f t="shared" si="57"/>
        <v/>
      </c>
      <c r="AK377" s="99" t="str">
        <f t="shared" si="57"/>
        <v/>
      </c>
    </row>
    <row r="378" spans="1:37" ht="26.25" customHeight="1" x14ac:dyDescent="0.7">
      <c r="A378" s="60" t="str">
        <f>IF(選手申込!B414="","",選手申込!B414)</f>
        <v/>
      </c>
      <c r="B378" s="60" t="str">
        <f>IF(選手申込!C414="","",選手申込!C414)</f>
        <v/>
      </c>
      <c r="C378" s="60" t="str">
        <f>IF(選手申込!D414="","",選手申込!D414)</f>
        <v/>
      </c>
      <c r="D378" s="60" t="str">
        <f>IF(選手申込!E414="","",選手申込!E414)</f>
        <v/>
      </c>
      <c r="E378" s="60" t="str">
        <f>IF(選手申込!F414="","",選手申込!F414)</f>
        <v/>
      </c>
      <c r="F378" s="60" t="str">
        <f>IF(選手申込!G414="","",選手申込!G414)</f>
        <v/>
      </c>
      <c r="G378" s="60" t="str">
        <f>IF(選手申込!H414="","",選手申込!H414)</f>
        <v/>
      </c>
      <c r="H378" s="60" t="str">
        <f>IF(選手申込!L414="","",選手申込!L414)</f>
        <v/>
      </c>
      <c r="I378" s="60" t="str">
        <f>IF(H378="","",選手申込!$A$26)</f>
        <v/>
      </c>
      <c r="J378" s="60" t="str">
        <f>IF(I378="","",選手申込!$G$26)</f>
        <v/>
      </c>
      <c r="K378" s="60" t="str">
        <f>IF(J378="","",選手申込!$I$26)</f>
        <v/>
      </c>
      <c r="L378" s="60" t="str">
        <f>IF(選手申込!I414="","",選手申込!I414)</f>
        <v/>
      </c>
      <c r="M378" s="60" t="str">
        <f>IF(選手申込!J414="","",選手申込!J414)</f>
        <v/>
      </c>
      <c r="N378" s="60" t="str">
        <f>IF(選手申込!K414="","",選手申込!K414)</f>
        <v/>
      </c>
      <c r="O378" s="60">
        <f t="shared" si="50"/>
        <v>0</v>
      </c>
      <c r="P378" s="61" t="str">
        <f t="shared" si="51"/>
        <v/>
      </c>
      <c r="S378" s="82" t="str">
        <f t="shared" si="58"/>
        <v/>
      </c>
      <c r="T378" s="83" t="str">
        <f t="shared" si="58"/>
        <v/>
      </c>
      <c r="U378" s="84" t="str">
        <f t="shared" si="52"/>
        <v/>
      </c>
      <c r="V378" s="85"/>
      <c r="W378" s="86" t="str">
        <f t="shared" si="55"/>
        <v/>
      </c>
      <c r="X378" s="87"/>
      <c r="Y378" s="88"/>
      <c r="Z378" s="89" t="str">
        <f t="shared" si="56"/>
        <v/>
      </c>
      <c r="AA378" s="90"/>
      <c r="AB378" s="91"/>
      <c r="AC378" s="92" t="str">
        <f t="shared" si="53"/>
        <v/>
      </c>
      <c r="AD378" s="93"/>
      <c r="AE378" s="94"/>
      <c r="AF378" s="95" t="str">
        <f t="shared" si="54"/>
        <v/>
      </c>
      <c r="AG378" s="95"/>
      <c r="AH378" s="96"/>
      <c r="AI378" s="97" t="str">
        <f t="shared" si="57"/>
        <v/>
      </c>
      <c r="AJ378" s="98" t="str">
        <f t="shared" si="57"/>
        <v/>
      </c>
      <c r="AK378" s="99" t="str">
        <f t="shared" si="57"/>
        <v/>
      </c>
    </row>
    <row r="379" spans="1:37" ht="26.25" customHeight="1" x14ac:dyDescent="0.7">
      <c r="A379" s="60" t="str">
        <f>IF(選手申込!B415="","",選手申込!B415)</f>
        <v/>
      </c>
      <c r="B379" s="60" t="str">
        <f>IF(選手申込!C415="","",選手申込!C415)</f>
        <v/>
      </c>
      <c r="C379" s="60" t="str">
        <f>IF(選手申込!D415="","",選手申込!D415)</f>
        <v/>
      </c>
      <c r="D379" s="60" t="str">
        <f>IF(選手申込!E415="","",選手申込!E415)</f>
        <v/>
      </c>
      <c r="E379" s="60" t="str">
        <f>IF(選手申込!F415="","",選手申込!F415)</f>
        <v/>
      </c>
      <c r="F379" s="60" t="str">
        <f>IF(選手申込!G415="","",選手申込!G415)</f>
        <v/>
      </c>
      <c r="G379" s="60" t="str">
        <f>IF(選手申込!H415="","",選手申込!H415)</f>
        <v/>
      </c>
      <c r="H379" s="60" t="str">
        <f>IF(選手申込!L415="","",選手申込!L415)</f>
        <v/>
      </c>
      <c r="I379" s="60" t="str">
        <f>IF(H379="","",選手申込!$A$26)</f>
        <v/>
      </c>
      <c r="J379" s="60" t="str">
        <f>IF(I379="","",選手申込!$G$26)</f>
        <v/>
      </c>
      <c r="K379" s="60" t="str">
        <f>IF(J379="","",選手申込!$I$26)</f>
        <v/>
      </c>
      <c r="L379" s="60" t="str">
        <f>IF(選手申込!I415="","",選手申込!I415)</f>
        <v/>
      </c>
      <c r="M379" s="60" t="str">
        <f>IF(選手申込!J415="","",選手申込!J415)</f>
        <v/>
      </c>
      <c r="N379" s="60" t="str">
        <f>IF(選手申込!K415="","",選手申込!K415)</f>
        <v/>
      </c>
      <c r="O379" s="60">
        <f t="shared" si="50"/>
        <v>0</v>
      </c>
      <c r="P379" s="61" t="str">
        <f t="shared" si="51"/>
        <v/>
      </c>
      <c r="S379" s="82" t="str">
        <f t="shared" si="58"/>
        <v/>
      </c>
      <c r="T379" s="83" t="str">
        <f t="shared" si="58"/>
        <v/>
      </c>
      <c r="U379" s="84" t="str">
        <f t="shared" si="52"/>
        <v/>
      </c>
      <c r="V379" s="85"/>
      <c r="W379" s="86" t="str">
        <f t="shared" si="55"/>
        <v/>
      </c>
      <c r="X379" s="87"/>
      <c r="Y379" s="88"/>
      <c r="Z379" s="89" t="str">
        <f t="shared" si="56"/>
        <v/>
      </c>
      <c r="AA379" s="90"/>
      <c r="AB379" s="91"/>
      <c r="AC379" s="92" t="str">
        <f t="shared" si="53"/>
        <v/>
      </c>
      <c r="AD379" s="93"/>
      <c r="AE379" s="94"/>
      <c r="AF379" s="95" t="str">
        <f t="shared" si="54"/>
        <v/>
      </c>
      <c r="AG379" s="95"/>
      <c r="AH379" s="96"/>
      <c r="AI379" s="97" t="str">
        <f t="shared" si="57"/>
        <v/>
      </c>
      <c r="AJ379" s="98" t="str">
        <f t="shared" si="57"/>
        <v/>
      </c>
      <c r="AK379" s="99" t="str">
        <f t="shared" si="57"/>
        <v/>
      </c>
    </row>
    <row r="380" spans="1:37" ht="26.25" customHeight="1" x14ac:dyDescent="0.7">
      <c r="A380" s="60" t="str">
        <f>IF(選手申込!B416="","",選手申込!B416)</f>
        <v/>
      </c>
      <c r="B380" s="60" t="str">
        <f>IF(選手申込!C416="","",選手申込!C416)</f>
        <v/>
      </c>
      <c r="C380" s="60" t="str">
        <f>IF(選手申込!D416="","",選手申込!D416)</f>
        <v/>
      </c>
      <c r="D380" s="60" t="str">
        <f>IF(選手申込!E416="","",選手申込!E416)</f>
        <v/>
      </c>
      <c r="E380" s="60" t="str">
        <f>IF(選手申込!F416="","",選手申込!F416)</f>
        <v/>
      </c>
      <c r="F380" s="60" t="str">
        <f>IF(選手申込!G416="","",選手申込!G416)</f>
        <v/>
      </c>
      <c r="G380" s="60" t="str">
        <f>IF(選手申込!H416="","",選手申込!H416)</f>
        <v/>
      </c>
      <c r="H380" s="60" t="str">
        <f>IF(選手申込!L416="","",選手申込!L416)</f>
        <v/>
      </c>
      <c r="I380" s="60" t="str">
        <f>IF(H380="","",選手申込!$A$26)</f>
        <v/>
      </c>
      <c r="J380" s="60" t="str">
        <f>IF(I380="","",選手申込!$G$26)</f>
        <v/>
      </c>
      <c r="K380" s="60" t="str">
        <f>IF(J380="","",選手申込!$I$26)</f>
        <v/>
      </c>
      <c r="L380" s="60" t="str">
        <f>IF(選手申込!I416="","",選手申込!I416)</f>
        <v/>
      </c>
      <c r="M380" s="60" t="str">
        <f>IF(選手申込!J416="","",選手申込!J416)</f>
        <v/>
      </c>
      <c r="N380" s="60" t="str">
        <f>IF(選手申込!K416="","",選手申込!K416)</f>
        <v/>
      </c>
      <c r="O380" s="60">
        <f t="shared" si="50"/>
        <v>0</v>
      </c>
      <c r="P380" s="61" t="str">
        <f t="shared" si="51"/>
        <v/>
      </c>
      <c r="S380" s="82" t="str">
        <f t="shared" si="58"/>
        <v/>
      </c>
      <c r="T380" s="83" t="str">
        <f t="shared" si="58"/>
        <v/>
      </c>
      <c r="U380" s="84" t="str">
        <f t="shared" si="52"/>
        <v/>
      </c>
      <c r="V380" s="85"/>
      <c r="W380" s="86" t="str">
        <f t="shared" si="55"/>
        <v/>
      </c>
      <c r="X380" s="87"/>
      <c r="Y380" s="88"/>
      <c r="Z380" s="89" t="str">
        <f t="shared" si="56"/>
        <v/>
      </c>
      <c r="AA380" s="90"/>
      <c r="AB380" s="91"/>
      <c r="AC380" s="92" t="str">
        <f t="shared" si="53"/>
        <v/>
      </c>
      <c r="AD380" s="93"/>
      <c r="AE380" s="94"/>
      <c r="AF380" s="95" t="str">
        <f t="shared" si="54"/>
        <v/>
      </c>
      <c r="AG380" s="95"/>
      <c r="AH380" s="96"/>
      <c r="AI380" s="97" t="str">
        <f t="shared" si="57"/>
        <v/>
      </c>
      <c r="AJ380" s="98" t="str">
        <f t="shared" si="57"/>
        <v/>
      </c>
      <c r="AK380" s="99" t="str">
        <f t="shared" si="57"/>
        <v/>
      </c>
    </row>
    <row r="381" spans="1:37" ht="26.25" customHeight="1" x14ac:dyDescent="0.7">
      <c r="A381" s="60" t="str">
        <f>IF(選手申込!B417="","",選手申込!B417)</f>
        <v/>
      </c>
      <c r="B381" s="60" t="str">
        <f>IF(選手申込!C417="","",選手申込!C417)</f>
        <v/>
      </c>
      <c r="C381" s="60" t="str">
        <f>IF(選手申込!D417="","",選手申込!D417)</f>
        <v/>
      </c>
      <c r="D381" s="60" t="str">
        <f>IF(選手申込!E417="","",選手申込!E417)</f>
        <v/>
      </c>
      <c r="E381" s="60" t="str">
        <f>IF(選手申込!F417="","",選手申込!F417)</f>
        <v/>
      </c>
      <c r="F381" s="60" t="str">
        <f>IF(選手申込!G417="","",選手申込!G417)</f>
        <v/>
      </c>
      <c r="G381" s="60" t="str">
        <f>IF(選手申込!H417="","",選手申込!H417)</f>
        <v/>
      </c>
      <c r="H381" s="60" t="str">
        <f>IF(選手申込!L417="","",選手申込!L417)</f>
        <v/>
      </c>
      <c r="I381" s="60" t="str">
        <f>IF(H381="","",選手申込!$A$26)</f>
        <v/>
      </c>
      <c r="J381" s="60" t="str">
        <f>IF(I381="","",選手申込!$G$26)</f>
        <v/>
      </c>
      <c r="K381" s="60" t="str">
        <f>IF(J381="","",選手申込!$I$26)</f>
        <v/>
      </c>
      <c r="L381" s="60" t="str">
        <f>IF(選手申込!I417="","",選手申込!I417)</f>
        <v/>
      </c>
      <c r="M381" s="60" t="str">
        <f>IF(選手申込!J417="","",選手申込!J417)</f>
        <v/>
      </c>
      <c r="N381" s="60" t="str">
        <f>IF(選手申込!K417="","",選手申込!K417)</f>
        <v/>
      </c>
      <c r="O381" s="60">
        <f t="shared" si="50"/>
        <v>0</v>
      </c>
      <c r="P381" s="61" t="str">
        <f t="shared" si="51"/>
        <v/>
      </c>
      <c r="S381" s="82" t="str">
        <f t="shared" si="58"/>
        <v/>
      </c>
      <c r="T381" s="83" t="str">
        <f t="shared" si="58"/>
        <v/>
      </c>
      <c r="U381" s="84" t="str">
        <f t="shared" si="52"/>
        <v/>
      </c>
      <c r="V381" s="85"/>
      <c r="W381" s="86" t="str">
        <f t="shared" si="55"/>
        <v/>
      </c>
      <c r="X381" s="87"/>
      <c r="Y381" s="88"/>
      <c r="Z381" s="89" t="str">
        <f t="shared" si="56"/>
        <v/>
      </c>
      <c r="AA381" s="90"/>
      <c r="AB381" s="91"/>
      <c r="AC381" s="92" t="str">
        <f t="shared" si="53"/>
        <v/>
      </c>
      <c r="AD381" s="93"/>
      <c r="AE381" s="94"/>
      <c r="AF381" s="95" t="str">
        <f t="shared" si="54"/>
        <v/>
      </c>
      <c r="AG381" s="95"/>
      <c r="AH381" s="96"/>
      <c r="AI381" s="97" t="str">
        <f t="shared" si="57"/>
        <v/>
      </c>
      <c r="AJ381" s="98" t="str">
        <f t="shared" si="57"/>
        <v/>
      </c>
      <c r="AK381" s="99" t="str">
        <f t="shared" si="57"/>
        <v/>
      </c>
    </row>
    <row r="382" spans="1:37" ht="26.25" customHeight="1" x14ac:dyDescent="0.7">
      <c r="A382" s="60" t="str">
        <f>IF(選手申込!B418="","",選手申込!B418)</f>
        <v/>
      </c>
      <c r="B382" s="60" t="str">
        <f>IF(選手申込!C418="","",選手申込!C418)</f>
        <v/>
      </c>
      <c r="C382" s="60" t="str">
        <f>IF(選手申込!D418="","",選手申込!D418)</f>
        <v/>
      </c>
      <c r="D382" s="60" t="str">
        <f>IF(選手申込!E418="","",選手申込!E418)</f>
        <v/>
      </c>
      <c r="E382" s="60" t="str">
        <f>IF(選手申込!F418="","",選手申込!F418)</f>
        <v/>
      </c>
      <c r="F382" s="60" t="str">
        <f>IF(選手申込!G418="","",選手申込!G418)</f>
        <v/>
      </c>
      <c r="G382" s="60" t="str">
        <f>IF(選手申込!H418="","",選手申込!H418)</f>
        <v/>
      </c>
      <c r="H382" s="60" t="str">
        <f>IF(選手申込!L418="","",選手申込!L418)</f>
        <v/>
      </c>
      <c r="I382" s="60" t="str">
        <f>IF(H382="","",選手申込!$A$26)</f>
        <v/>
      </c>
      <c r="J382" s="60" t="str">
        <f>IF(I382="","",選手申込!$G$26)</f>
        <v/>
      </c>
      <c r="K382" s="60" t="str">
        <f>IF(J382="","",選手申込!$I$26)</f>
        <v/>
      </c>
      <c r="L382" s="60" t="str">
        <f>IF(選手申込!I418="","",選手申込!I418)</f>
        <v/>
      </c>
      <c r="M382" s="60" t="str">
        <f>IF(選手申込!J418="","",選手申込!J418)</f>
        <v/>
      </c>
      <c r="N382" s="60" t="str">
        <f>IF(選手申込!K418="","",選手申込!K418)</f>
        <v/>
      </c>
      <c r="O382" s="60">
        <f t="shared" si="50"/>
        <v>0</v>
      </c>
      <c r="P382" s="61" t="str">
        <f t="shared" si="51"/>
        <v/>
      </c>
      <c r="S382" s="82" t="str">
        <f t="shared" si="58"/>
        <v/>
      </c>
      <c r="T382" s="83" t="str">
        <f t="shared" si="58"/>
        <v/>
      </c>
      <c r="U382" s="84" t="str">
        <f t="shared" si="52"/>
        <v/>
      </c>
      <c r="V382" s="85"/>
      <c r="W382" s="86" t="str">
        <f t="shared" si="55"/>
        <v/>
      </c>
      <c r="X382" s="87"/>
      <c r="Y382" s="88"/>
      <c r="Z382" s="89" t="str">
        <f t="shared" si="56"/>
        <v/>
      </c>
      <c r="AA382" s="90"/>
      <c r="AB382" s="91"/>
      <c r="AC382" s="92" t="str">
        <f t="shared" si="53"/>
        <v/>
      </c>
      <c r="AD382" s="93"/>
      <c r="AE382" s="94"/>
      <c r="AF382" s="95" t="str">
        <f t="shared" si="54"/>
        <v/>
      </c>
      <c r="AG382" s="95"/>
      <c r="AH382" s="96"/>
      <c r="AI382" s="97" t="str">
        <f t="shared" si="57"/>
        <v/>
      </c>
      <c r="AJ382" s="98" t="str">
        <f t="shared" si="57"/>
        <v/>
      </c>
      <c r="AK382" s="99" t="str">
        <f t="shared" si="57"/>
        <v/>
      </c>
    </row>
    <row r="383" spans="1:37" ht="26.25" customHeight="1" x14ac:dyDescent="0.7">
      <c r="A383" s="60" t="str">
        <f>IF(選手申込!B419="","",選手申込!B419)</f>
        <v/>
      </c>
      <c r="B383" s="60" t="str">
        <f>IF(選手申込!C419="","",選手申込!C419)</f>
        <v/>
      </c>
      <c r="C383" s="60" t="str">
        <f>IF(選手申込!D419="","",選手申込!D419)</f>
        <v/>
      </c>
      <c r="D383" s="60" t="str">
        <f>IF(選手申込!E419="","",選手申込!E419)</f>
        <v/>
      </c>
      <c r="E383" s="60" t="str">
        <f>IF(選手申込!F419="","",選手申込!F419)</f>
        <v/>
      </c>
      <c r="F383" s="60" t="str">
        <f>IF(選手申込!G419="","",選手申込!G419)</f>
        <v/>
      </c>
      <c r="G383" s="60" t="str">
        <f>IF(選手申込!H419="","",選手申込!H419)</f>
        <v/>
      </c>
      <c r="H383" s="60" t="str">
        <f>IF(選手申込!L419="","",選手申込!L419)</f>
        <v/>
      </c>
      <c r="I383" s="60" t="str">
        <f>IF(H383="","",選手申込!$A$26)</f>
        <v/>
      </c>
      <c r="J383" s="60" t="str">
        <f>IF(I383="","",選手申込!$G$26)</f>
        <v/>
      </c>
      <c r="K383" s="60" t="str">
        <f>IF(J383="","",選手申込!$I$26)</f>
        <v/>
      </c>
      <c r="L383" s="60" t="str">
        <f>IF(選手申込!I419="","",選手申込!I419)</f>
        <v/>
      </c>
      <c r="M383" s="60" t="str">
        <f>IF(選手申込!J419="","",選手申込!J419)</f>
        <v/>
      </c>
      <c r="N383" s="60" t="str">
        <f>IF(選手申込!K419="","",選手申込!K419)</f>
        <v/>
      </c>
      <c r="O383" s="60">
        <f t="shared" si="50"/>
        <v>0</v>
      </c>
      <c r="P383" s="61" t="str">
        <f t="shared" si="51"/>
        <v/>
      </c>
      <c r="S383" s="82" t="str">
        <f t="shared" si="58"/>
        <v/>
      </c>
      <c r="T383" s="83" t="str">
        <f t="shared" si="58"/>
        <v/>
      </c>
      <c r="U383" s="84" t="str">
        <f t="shared" si="52"/>
        <v/>
      </c>
      <c r="V383" s="85"/>
      <c r="W383" s="86" t="str">
        <f t="shared" si="55"/>
        <v/>
      </c>
      <c r="X383" s="87"/>
      <c r="Y383" s="88"/>
      <c r="Z383" s="89" t="str">
        <f t="shared" si="56"/>
        <v/>
      </c>
      <c r="AA383" s="90"/>
      <c r="AB383" s="91"/>
      <c r="AC383" s="92" t="str">
        <f t="shared" si="53"/>
        <v/>
      </c>
      <c r="AD383" s="93"/>
      <c r="AE383" s="94"/>
      <c r="AF383" s="95" t="str">
        <f t="shared" si="54"/>
        <v/>
      </c>
      <c r="AG383" s="95"/>
      <c r="AH383" s="96"/>
      <c r="AI383" s="97" t="str">
        <f t="shared" si="57"/>
        <v/>
      </c>
      <c r="AJ383" s="98" t="str">
        <f t="shared" si="57"/>
        <v/>
      </c>
      <c r="AK383" s="99" t="str">
        <f t="shared" si="57"/>
        <v/>
      </c>
    </row>
    <row r="384" spans="1:37" ht="26.25" customHeight="1" x14ac:dyDescent="0.7">
      <c r="A384" s="60" t="str">
        <f>IF(選手申込!B420="","",選手申込!B420)</f>
        <v/>
      </c>
      <c r="B384" s="60" t="str">
        <f>IF(選手申込!C420="","",選手申込!C420)</f>
        <v/>
      </c>
      <c r="C384" s="60" t="str">
        <f>IF(選手申込!D420="","",選手申込!D420)</f>
        <v/>
      </c>
      <c r="D384" s="60" t="str">
        <f>IF(選手申込!E420="","",選手申込!E420)</f>
        <v/>
      </c>
      <c r="E384" s="60" t="str">
        <f>IF(選手申込!F420="","",選手申込!F420)</f>
        <v/>
      </c>
      <c r="F384" s="60" t="str">
        <f>IF(選手申込!G420="","",選手申込!G420)</f>
        <v/>
      </c>
      <c r="G384" s="60" t="str">
        <f>IF(選手申込!H420="","",選手申込!H420)</f>
        <v/>
      </c>
      <c r="H384" s="60" t="str">
        <f>IF(選手申込!L420="","",選手申込!L420)</f>
        <v/>
      </c>
      <c r="I384" s="60" t="str">
        <f>IF(H384="","",選手申込!$A$26)</f>
        <v/>
      </c>
      <c r="J384" s="60" t="str">
        <f>IF(I384="","",選手申込!$G$26)</f>
        <v/>
      </c>
      <c r="K384" s="60" t="str">
        <f>IF(J384="","",選手申込!$I$26)</f>
        <v/>
      </c>
      <c r="L384" s="60" t="str">
        <f>IF(選手申込!I420="","",選手申込!I420)</f>
        <v/>
      </c>
      <c r="M384" s="60" t="str">
        <f>IF(選手申込!J420="","",選手申込!J420)</f>
        <v/>
      </c>
      <c r="N384" s="60" t="str">
        <f>IF(選手申込!K420="","",選手申込!K420)</f>
        <v/>
      </c>
      <c r="O384" s="60">
        <f t="shared" si="50"/>
        <v>0</v>
      </c>
      <c r="P384" s="61" t="str">
        <f t="shared" si="51"/>
        <v/>
      </c>
      <c r="S384" s="82" t="str">
        <f t="shared" si="58"/>
        <v/>
      </c>
      <c r="T384" s="83" t="str">
        <f t="shared" si="58"/>
        <v/>
      </c>
      <c r="U384" s="84" t="str">
        <f t="shared" si="52"/>
        <v/>
      </c>
      <c r="V384" s="85"/>
      <c r="W384" s="86" t="str">
        <f t="shared" si="55"/>
        <v/>
      </c>
      <c r="X384" s="87"/>
      <c r="Y384" s="88"/>
      <c r="Z384" s="89" t="str">
        <f t="shared" si="56"/>
        <v/>
      </c>
      <c r="AA384" s="90"/>
      <c r="AB384" s="91"/>
      <c r="AC384" s="92" t="str">
        <f t="shared" si="53"/>
        <v/>
      </c>
      <c r="AD384" s="93"/>
      <c r="AE384" s="94"/>
      <c r="AF384" s="95" t="str">
        <f t="shared" si="54"/>
        <v/>
      </c>
      <c r="AG384" s="95"/>
      <c r="AH384" s="96"/>
      <c r="AI384" s="97" t="str">
        <f t="shared" si="57"/>
        <v/>
      </c>
      <c r="AJ384" s="98" t="str">
        <f t="shared" si="57"/>
        <v/>
      </c>
      <c r="AK384" s="99" t="str">
        <f t="shared" si="57"/>
        <v/>
      </c>
    </row>
    <row r="385" spans="1:37" ht="26.25" customHeight="1" x14ac:dyDescent="0.7">
      <c r="A385" s="60" t="str">
        <f>IF(選手申込!B421="","",選手申込!B421)</f>
        <v/>
      </c>
      <c r="B385" s="60" t="str">
        <f>IF(選手申込!C421="","",選手申込!C421)</f>
        <v/>
      </c>
      <c r="C385" s="60" t="str">
        <f>IF(選手申込!D421="","",選手申込!D421)</f>
        <v/>
      </c>
      <c r="D385" s="60" t="str">
        <f>IF(選手申込!E421="","",選手申込!E421)</f>
        <v/>
      </c>
      <c r="E385" s="60" t="str">
        <f>IF(選手申込!F421="","",選手申込!F421)</f>
        <v/>
      </c>
      <c r="F385" s="60" t="str">
        <f>IF(選手申込!G421="","",選手申込!G421)</f>
        <v/>
      </c>
      <c r="G385" s="60" t="str">
        <f>IF(選手申込!H421="","",選手申込!H421)</f>
        <v/>
      </c>
      <c r="H385" s="60" t="str">
        <f>IF(選手申込!L421="","",選手申込!L421)</f>
        <v/>
      </c>
      <c r="I385" s="60" t="str">
        <f>IF(H385="","",選手申込!$A$26)</f>
        <v/>
      </c>
      <c r="J385" s="60" t="str">
        <f>IF(I385="","",選手申込!$G$26)</f>
        <v/>
      </c>
      <c r="K385" s="60" t="str">
        <f>IF(J385="","",選手申込!$I$26)</f>
        <v/>
      </c>
      <c r="L385" s="60" t="str">
        <f>IF(選手申込!I421="","",選手申込!I421)</f>
        <v/>
      </c>
      <c r="M385" s="60" t="str">
        <f>IF(選手申込!J421="","",選手申込!J421)</f>
        <v/>
      </c>
      <c r="N385" s="60" t="str">
        <f>IF(選手申込!K421="","",選手申込!K421)</f>
        <v/>
      </c>
      <c r="O385" s="60">
        <f t="shared" si="50"/>
        <v>0</v>
      </c>
      <c r="P385" s="61" t="str">
        <f t="shared" si="51"/>
        <v/>
      </c>
      <c r="S385" s="82" t="str">
        <f t="shared" si="58"/>
        <v/>
      </c>
      <c r="T385" s="83" t="str">
        <f t="shared" si="58"/>
        <v/>
      </c>
      <c r="U385" s="84" t="str">
        <f t="shared" si="52"/>
        <v/>
      </c>
      <c r="V385" s="85"/>
      <c r="W385" s="86" t="str">
        <f t="shared" si="55"/>
        <v/>
      </c>
      <c r="X385" s="87"/>
      <c r="Y385" s="88"/>
      <c r="Z385" s="89" t="str">
        <f t="shared" si="56"/>
        <v/>
      </c>
      <c r="AA385" s="90"/>
      <c r="AB385" s="91"/>
      <c r="AC385" s="92" t="str">
        <f t="shared" si="53"/>
        <v/>
      </c>
      <c r="AD385" s="93"/>
      <c r="AE385" s="94"/>
      <c r="AF385" s="95" t="str">
        <f t="shared" si="54"/>
        <v/>
      </c>
      <c r="AG385" s="95"/>
      <c r="AH385" s="96"/>
      <c r="AI385" s="97" t="str">
        <f t="shared" si="57"/>
        <v/>
      </c>
      <c r="AJ385" s="98" t="str">
        <f t="shared" si="57"/>
        <v/>
      </c>
      <c r="AK385" s="99" t="str">
        <f t="shared" si="57"/>
        <v/>
      </c>
    </row>
    <row r="386" spans="1:37" ht="26.25" customHeight="1" x14ac:dyDescent="0.7">
      <c r="A386" s="60" t="str">
        <f>IF(選手申込!B422="","",選手申込!B422)</f>
        <v/>
      </c>
      <c r="B386" s="60" t="str">
        <f>IF(選手申込!C422="","",選手申込!C422)</f>
        <v/>
      </c>
      <c r="C386" s="60" t="str">
        <f>IF(選手申込!D422="","",選手申込!D422)</f>
        <v/>
      </c>
      <c r="D386" s="60" t="str">
        <f>IF(選手申込!E422="","",選手申込!E422)</f>
        <v/>
      </c>
      <c r="E386" s="60" t="str">
        <f>IF(選手申込!F422="","",選手申込!F422)</f>
        <v/>
      </c>
      <c r="F386" s="60" t="str">
        <f>IF(選手申込!G422="","",選手申込!G422)</f>
        <v/>
      </c>
      <c r="G386" s="60" t="str">
        <f>IF(選手申込!H422="","",選手申込!H422)</f>
        <v/>
      </c>
      <c r="H386" s="60" t="str">
        <f>IF(選手申込!L422="","",選手申込!L422)</f>
        <v/>
      </c>
      <c r="I386" s="60" t="str">
        <f>IF(H386="","",選手申込!$A$26)</f>
        <v/>
      </c>
      <c r="J386" s="60" t="str">
        <f>IF(I386="","",選手申込!$G$26)</f>
        <v/>
      </c>
      <c r="K386" s="60" t="str">
        <f>IF(J386="","",選手申込!$I$26)</f>
        <v/>
      </c>
      <c r="L386" s="60" t="str">
        <f>IF(選手申込!I422="","",選手申込!I422)</f>
        <v/>
      </c>
      <c r="M386" s="60" t="str">
        <f>IF(選手申込!J422="","",選手申込!J422)</f>
        <v/>
      </c>
      <c r="N386" s="60" t="str">
        <f>IF(選手申込!K422="","",選手申込!K422)</f>
        <v/>
      </c>
      <c r="O386" s="60">
        <f t="shared" si="50"/>
        <v>0</v>
      </c>
      <c r="P386" s="61" t="str">
        <f t="shared" si="51"/>
        <v/>
      </c>
      <c r="S386" s="82" t="str">
        <f t="shared" si="58"/>
        <v/>
      </c>
      <c r="T386" s="83" t="str">
        <f t="shared" si="58"/>
        <v/>
      </c>
      <c r="U386" s="84" t="str">
        <f t="shared" si="52"/>
        <v/>
      </c>
      <c r="V386" s="85"/>
      <c r="W386" s="86" t="str">
        <f t="shared" si="55"/>
        <v/>
      </c>
      <c r="X386" s="87"/>
      <c r="Y386" s="88"/>
      <c r="Z386" s="89" t="str">
        <f t="shared" si="56"/>
        <v/>
      </c>
      <c r="AA386" s="90"/>
      <c r="AB386" s="91"/>
      <c r="AC386" s="92" t="str">
        <f t="shared" si="53"/>
        <v/>
      </c>
      <c r="AD386" s="93"/>
      <c r="AE386" s="94"/>
      <c r="AF386" s="95" t="str">
        <f t="shared" si="54"/>
        <v/>
      </c>
      <c r="AG386" s="95"/>
      <c r="AH386" s="96"/>
      <c r="AI386" s="97" t="str">
        <f t="shared" si="57"/>
        <v/>
      </c>
      <c r="AJ386" s="98" t="str">
        <f t="shared" si="57"/>
        <v/>
      </c>
      <c r="AK386" s="99" t="str">
        <f t="shared" si="57"/>
        <v/>
      </c>
    </row>
    <row r="387" spans="1:37" ht="26.25" customHeight="1" x14ac:dyDescent="0.7">
      <c r="A387" s="60" t="str">
        <f>IF(選手申込!B423="","",選手申込!B423)</f>
        <v/>
      </c>
      <c r="B387" s="60" t="str">
        <f>IF(選手申込!C423="","",選手申込!C423)</f>
        <v/>
      </c>
      <c r="C387" s="60" t="str">
        <f>IF(選手申込!D423="","",選手申込!D423)</f>
        <v/>
      </c>
      <c r="D387" s="60" t="str">
        <f>IF(選手申込!E423="","",選手申込!E423)</f>
        <v/>
      </c>
      <c r="E387" s="60" t="str">
        <f>IF(選手申込!F423="","",選手申込!F423)</f>
        <v/>
      </c>
      <c r="F387" s="60" t="str">
        <f>IF(選手申込!G423="","",選手申込!G423)</f>
        <v/>
      </c>
      <c r="G387" s="60" t="str">
        <f>IF(選手申込!H423="","",選手申込!H423)</f>
        <v/>
      </c>
      <c r="H387" s="60" t="str">
        <f>IF(選手申込!L423="","",選手申込!L423)</f>
        <v/>
      </c>
      <c r="I387" s="60" t="str">
        <f>IF(H387="","",選手申込!$A$26)</f>
        <v/>
      </c>
      <c r="J387" s="60" t="str">
        <f>IF(I387="","",選手申込!$G$26)</f>
        <v/>
      </c>
      <c r="K387" s="60" t="str">
        <f>IF(J387="","",選手申込!$I$26)</f>
        <v/>
      </c>
      <c r="L387" s="60" t="str">
        <f>IF(選手申込!I423="","",選手申込!I423)</f>
        <v/>
      </c>
      <c r="M387" s="60" t="str">
        <f>IF(選手申込!J423="","",選手申込!J423)</f>
        <v/>
      </c>
      <c r="N387" s="60" t="str">
        <f>IF(選手申込!K423="","",選手申込!K423)</f>
        <v/>
      </c>
      <c r="O387" s="60">
        <f t="shared" ref="O387:O450" si="59">LEN(C387)+LEN(D387)</f>
        <v>0</v>
      </c>
      <c r="P387" s="61" t="str">
        <f t="shared" ref="P387:P450" si="60">IF(O387=1,"　　　　",IF(O387=2,"　　　",IF(O387=3,"　　",IF(O387=4,"　",""))))</f>
        <v/>
      </c>
      <c r="S387" s="82" t="str">
        <f t="shared" si="58"/>
        <v/>
      </c>
      <c r="T387" s="83" t="str">
        <f t="shared" si="58"/>
        <v/>
      </c>
      <c r="U387" s="84" t="str">
        <f t="shared" ref="U387:U450" si="61">C387&amp;P387&amp;D387</f>
        <v/>
      </c>
      <c r="V387" s="85"/>
      <c r="W387" s="86" t="str">
        <f t="shared" si="55"/>
        <v/>
      </c>
      <c r="X387" s="87"/>
      <c r="Y387" s="88"/>
      <c r="Z387" s="89" t="str">
        <f t="shared" si="56"/>
        <v/>
      </c>
      <c r="AA387" s="90"/>
      <c r="AB387" s="91"/>
      <c r="AC387" s="92" t="str">
        <f t="shared" ref="AC387:AC450" si="62">H387</f>
        <v/>
      </c>
      <c r="AD387" s="93"/>
      <c r="AE387" s="94"/>
      <c r="AF387" s="95" t="str">
        <f t="shared" ref="AF387:AF450" si="63">H387</f>
        <v/>
      </c>
      <c r="AG387" s="95"/>
      <c r="AH387" s="96"/>
      <c r="AI387" s="97" t="str">
        <f t="shared" si="57"/>
        <v/>
      </c>
      <c r="AJ387" s="98" t="str">
        <f t="shared" si="57"/>
        <v/>
      </c>
      <c r="AK387" s="99" t="str">
        <f t="shared" si="57"/>
        <v/>
      </c>
    </row>
    <row r="388" spans="1:37" ht="26.25" customHeight="1" x14ac:dyDescent="0.7">
      <c r="A388" s="60" t="str">
        <f>IF(選手申込!B424="","",選手申込!B424)</f>
        <v/>
      </c>
      <c r="B388" s="60" t="str">
        <f>IF(選手申込!C424="","",選手申込!C424)</f>
        <v/>
      </c>
      <c r="C388" s="60" t="str">
        <f>IF(選手申込!D424="","",選手申込!D424)</f>
        <v/>
      </c>
      <c r="D388" s="60" t="str">
        <f>IF(選手申込!E424="","",選手申込!E424)</f>
        <v/>
      </c>
      <c r="E388" s="60" t="str">
        <f>IF(選手申込!F424="","",選手申込!F424)</f>
        <v/>
      </c>
      <c r="F388" s="60" t="str">
        <f>IF(選手申込!G424="","",選手申込!G424)</f>
        <v/>
      </c>
      <c r="G388" s="60" t="str">
        <f>IF(選手申込!H424="","",選手申込!H424)</f>
        <v/>
      </c>
      <c r="H388" s="60" t="str">
        <f>IF(選手申込!L424="","",選手申込!L424)</f>
        <v/>
      </c>
      <c r="I388" s="60" t="str">
        <f>IF(H388="","",選手申込!$A$26)</f>
        <v/>
      </c>
      <c r="J388" s="60" t="str">
        <f>IF(I388="","",選手申込!$G$26)</f>
        <v/>
      </c>
      <c r="K388" s="60" t="str">
        <f>IF(J388="","",選手申込!$I$26)</f>
        <v/>
      </c>
      <c r="L388" s="60" t="str">
        <f>IF(選手申込!I424="","",選手申込!I424)</f>
        <v/>
      </c>
      <c r="M388" s="60" t="str">
        <f>IF(選手申込!J424="","",選手申込!J424)</f>
        <v/>
      </c>
      <c r="N388" s="60" t="str">
        <f>IF(選手申込!K424="","",選手申込!K424)</f>
        <v/>
      </c>
      <c r="O388" s="60">
        <f t="shared" si="59"/>
        <v>0</v>
      </c>
      <c r="P388" s="61" t="str">
        <f t="shared" si="60"/>
        <v/>
      </c>
      <c r="S388" s="82" t="str">
        <f t="shared" si="58"/>
        <v/>
      </c>
      <c r="T388" s="83" t="str">
        <f t="shared" si="58"/>
        <v/>
      </c>
      <c r="U388" s="84" t="str">
        <f t="shared" si="61"/>
        <v/>
      </c>
      <c r="V388" s="85"/>
      <c r="W388" s="86" t="str">
        <f t="shared" ref="W388:W451" si="64">IF(U388="","","（"&amp;G388&amp;"・"&amp;K388&amp;"）")</f>
        <v/>
      </c>
      <c r="X388" s="87"/>
      <c r="Y388" s="88"/>
      <c r="Z388" s="89" t="str">
        <f t="shared" ref="Z388:Z451" si="65">I388</f>
        <v/>
      </c>
      <c r="AA388" s="90"/>
      <c r="AB388" s="91"/>
      <c r="AC388" s="92" t="str">
        <f t="shared" si="62"/>
        <v/>
      </c>
      <c r="AD388" s="93"/>
      <c r="AE388" s="94"/>
      <c r="AF388" s="95" t="str">
        <f t="shared" si="63"/>
        <v/>
      </c>
      <c r="AG388" s="95"/>
      <c r="AH388" s="96"/>
      <c r="AI388" s="97" t="str">
        <f t="shared" si="57"/>
        <v/>
      </c>
      <c r="AJ388" s="98" t="str">
        <f t="shared" si="57"/>
        <v/>
      </c>
      <c r="AK388" s="99" t="str">
        <f t="shared" si="57"/>
        <v/>
      </c>
    </row>
    <row r="389" spans="1:37" ht="26.25" customHeight="1" x14ac:dyDescent="0.7">
      <c r="A389" s="60" t="str">
        <f>IF(選手申込!B425="","",選手申込!B425)</f>
        <v/>
      </c>
      <c r="B389" s="60" t="str">
        <f>IF(選手申込!C425="","",選手申込!C425)</f>
        <v/>
      </c>
      <c r="C389" s="60" t="str">
        <f>IF(選手申込!D425="","",選手申込!D425)</f>
        <v/>
      </c>
      <c r="D389" s="60" t="str">
        <f>IF(選手申込!E425="","",選手申込!E425)</f>
        <v/>
      </c>
      <c r="E389" s="60" t="str">
        <f>IF(選手申込!F425="","",選手申込!F425)</f>
        <v/>
      </c>
      <c r="F389" s="60" t="str">
        <f>IF(選手申込!G425="","",選手申込!G425)</f>
        <v/>
      </c>
      <c r="G389" s="60" t="str">
        <f>IF(選手申込!H425="","",選手申込!H425)</f>
        <v/>
      </c>
      <c r="H389" s="60" t="str">
        <f>IF(選手申込!L425="","",選手申込!L425)</f>
        <v/>
      </c>
      <c r="I389" s="60" t="str">
        <f>IF(H389="","",選手申込!$A$26)</f>
        <v/>
      </c>
      <c r="J389" s="60" t="str">
        <f>IF(I389="","",選手申込!$G$26)</f>
        <v/>
      </c>
      <c r="K389" s="60" t="str">
        <f>IF(J389="","",選手申込!$I$26)</f>
        <v/>
      </c>
      <c r="L389" s="60" t="str">
        <f>IF(選手申込!I425="","",選手申込!I425)</f>
        <v/>
      </c>
      <c r="M389" s="60" t="str">
        <f>IF(選手申込!J425="","",選手申込!J425)</f>
        <v/>
      </c>
      <c r="N389" s="60" t="str">
        <f>IF(選手申込!K425="","",選手申込!K425)</f>
        <v/>
      </c>
      <c r="O389" s="60">
        <f t="shared" si="59"/>
        <v>0</v>
      </c>
      <c r="P389" s="61" t="str">
        <f t="shared" si="60"/>
        <v/>
      </c>
      <c r="S389" s="82" t="str">
        <f t="shared" si="58"/>
        <v/>
      </c>
      <c r="T389" s="83" t="str">
        <f t="shared" si="58"/>
        <v/>
      </c>
      <c r="U389" s="84" t="str">
        <f t="shared" si="61"/>
        <v/>
      </c>
      <c r="V389" s="85"/>
      <c r="W389" s="86" t="str">
        <f t="shared" si="64"/>
        <v/>
      </c>
      <c r="X389" s="87"/>
      <c r="Y389" s="88"/>
      <c r="Z389" s="89" t="str">
        <f t="shared" si="65"/>
        <v/>
      </c>
      <c r="AA389" s="90"/>
      <c r="AB389" s="91"/>
      <c r="AC389" s="92" t="str">
        <f t="shared" si="62"/>
        <v/>
      </c>
      <c r="AD389" s="93"/>
      <c r="AE389" s="94"/>
      <c r="AF389" s="95" t="str">
        <f t="shared" si="63"/>
        <v/>
      </c>
      <c r="AG389" s="95"/>
      <c r="AH389" s="96"/>
      <c r="AI389" s="97" t="str">
        <f t="shared" si="57"/>
        <v/>
      </c>
      <c r="AJ389" s="98" t="str">
        <f t="shared" si="57"/>
        <v/>
      </c>
      <c r="AK389" s="99" t="str">
        <f t="shared" si="57"/>
        <v/>
      </c>
    </row>
    <row r="390" spans="1:37" ht="26.25" customHeight="1" x14ac:dyDescent="0.7">
      <c r="A390" s="60" t="str">
        <f>IF(選手申込!B426="","",選手申込!B426)</f>
        <v/>
      </c>
      <c r="B390" s="60" t="str">
        <f>IF(選手申込!C426="","",選手申込!C426)</f>
        <v/>
      </c>
      <c r="C390" s="60" t="str">
        <f>IF(選手申込!D426="","",選手申込!D426)</f>
        <v/>
      </c>
      <c r="D390" s="60" t="str">
        <f>IF(選手申込!E426="","",選手申込!E426)</f>
        <v/>
      </c>
      <c r="E390" s="60" t="str">
        <f>IF(選手申込!F426="","",選手申込!F426)</f>
        <v/>
      </c>
      <c r="F390" s="60" t="str">
        <f>IF(選手申込!G426="","",選手申込!G426)</f>
        <v/>
      </c>
      <c r="G390" s="60" t="str">
        <f>IF(選手申込!H426="","",選手申込!H426)</f>
        <v/>
      </c>
      <c r="H390" s="60" t="str">
        <f>IF(選手申込!L426="","",選手申込!L426)</f>
        <v/>
      </c>
      <c r="I390" s="60" t="str">
        <f>IF(H390="","",選手申込!$A$26)</f>
        <v/>
      </c>
      <c r="J390" s="60" t="str">
        <f>IF(I390="","",選手申込!$G$26)</f>
        <v/>
      </c>
      <c r="K390" s="60" t="str">
        <f>IF(J390="","",選手申込!$I$26)</f>
        <v/>
      </c>
      <c r="L390" s="60" t="str">
        <f>IF(選手申込!I426="","",選手申込!I426)</f>
        <v/>
      </c>
      <c r="M390" s="60" t="str">
        <f>IF(選手申込!J426="","",選手申込!J426)</f>
        <v/>
      </c>
      <c r="N390" s="60" t="str">
        <f>IF(選手申込!K426="","",選手申込!K426)</f>
        <v/>
      </c>
      <c r="O390" s="60">
        <f t="shared" si="59"/>
        <v>0</v>
      </c>
      <c r="P390" s="61" t="str">
        <f t="shared" si="60"/>
        <v/>
      </c>
      <c r="S390" s="82" t="str">
        <f t="shared" si="58"/>
        <v/>
      </c>
      <c r="T390" s="83" t="str">
        <f t="shared" si="58"/>
        <v/>
      </c>
      <c r="U390" s="84" t="str">
        <f t="shared" si="61"/>
        <v/>
      </c>
      <c r="V390" s="85"/>
      <c r="W390" s="86" t="str">
        <f t="shared" si="64"/>
        <v/>
      </c>
      <c r="X390" s="87"/>
      <c r="Y390" s="88"/>
      <c r="Z390" s="89" t="str">
        <f t="shared" si="65"/>
        <v/>
      </c>
      <c r="AA390" s="90"/>
      <c r="AB390" s="91"/>
      <c r="AC390" s="92" t="str">
        <f t="shared" si="62"/>
        <v/>
      </c>
      <c r="AD390" s="93"/>
      <c r="AE390" s="94"/>
      <c r="AF390" s="95" t="str">
        <f t="shared" si="63"/>
        <v/>
      </c>
      <c r="AG390" s="95"/>
      <c r="AH390" s="96"/>
      <c r="AI390" s="97" t="str">
        <f t="shared" si="57"/>
        <v/>
      </c>
      <c r="AJ390" s="98" t="str">
        <f t="shared" si="57"/>
        <v/>
      </c>
      <c r="AK390" s="99" t="str">
        <f t="shared" si="57"/>
        <v/>
      </c>
    </row>
    <row r="391" spans="1:37" ht="26.25" customHeight="1" x14ac:dyDescent="0.7">
      <c r="A391" s="60" t="str">
        <f>IF(選手申込!B427="","",選手申込!B427)</f>
        <v/>
      </c>
      <c r="B391" s="60" t="str">
        <f>IF(選手申込!C427="","",選手申込!C427)</f>
        <v/>
      </c>
      <c r="C391" s="60" t="str">
        <f>IF(選手申込!D427="","",選手申込!D427)</f>
        <v/>
      </c>
      <c r="D391" s="60" t="str">
        <f>IF(選手申込!E427="","",選手申込!E427)</f>
        <v/>
      </c>
      <c r="E391" s="60" t="str">
        <f>IF(選手申込!F427="","",選手申込!F427)</f>
        <v/>
      </c>
      <c r="F391" s="60" t="str">
        <f>IF(選手申込!G427="","",選手申込!G427)</f>
        <v/>
      </c>
      <c r="G391" s="60" t="str">
        <f>IF(選手申込!H427="","",選手申込!H427)</f>
        <v/>
      </c>
      <c r="H391" s="60" t="str">
        <f>IF(選手申込!L427="","",選手申込!L427)</f>
        <v/>
      </c>
      <c r="I391" s="60" t="str">
        <f>IF(H391="","",選手申込!$A$26)</f>
        <v/>
      </c>
      <c r="J391" s="60" t="str">
        <f>IF(I391="","",選手申込!$G$26)</f>
        <v/>
      </c>
      <c r="K391" s="60" t="str">
        <f>IF(J391="","",選手申込!$I$26)</f>
        <v/>
      </c>
      <c r="L391" s="60" t="str">
        <f>IF(選手申込!I427="","",選手申込!I427)</f>
        <v/>
      </c>
      <c r="M391" s="60" t="str">
        <f>IF(選手申込!J427="","",選手申込!J427)</f>
        <v/>
      </c>
      <c r="N391" s="60" t="str">
        <f>IF(選手申込!K427="","",選手申込!K427)</f>
        <v/>
      </c>
      <c r="O391" s="60">
        <f t="shared" si="59"/>
        <v>0</v>
      </c>
      <c r="P391" s="61" t="str">
        <f t="shared" si="60"/>
        <v/>
      </c>
      <c r="S391" s="82" t="str">
        <f t="shared" si="58"/>
        <v/>
      </c>
      <c r="T391" s="83" t="str">
        <f t="shared" si="58"/>
        <v/>
      </c>
      <c r="U391" s="84" t="str">
        <f t="shared" si="61"/>
        <v/>
      </c>
      <c r="V391" s="85"/>
      <c r="W391" s="86" t="str">
        <f t="shared" si="64"/>
        <v/>
      </c>
      <c r="X391" s="87"/>
      <c r="Y391" s="88"/>
      <c r="Z391" s="89" t="str">
        <f t="shared" si="65"/>
        <v/>
      </c>
      <c r="AA391" s="90"/>
      <c r="AB391" s="91"/>
      <c r="AC391" s="92" t="str">
        <f t="shared" si="62"/>
        <v/>
      </c>
      <c r="AD391" s="93"/>
      <c r="AE391" s="94"/>
      <c r="AF391" s="95" t="str">
        <f t="shared" si="63"/>
        <v/>
      </c>
      <c r="AG391" s="95"/>
      <c r="AH391" s="96"/>
      <c r="AI391" s="97" t="str">
        <f t="shared" si="57"/>
        <v/>
      </c>
      <c r="AJ391" s="98" t="str">
        <f t="shared" si="57"/>
        <v/>
      </c>
      <c r="AK391" s="99" t="str">
        <f t="shared" si="57"/>
        <v/>
      </c>
    </row>
    <row r="392" spans="1:37" ht="26.25" customHeight="1" x14ac:dyDescent="0.7">
      <c r="A392" s="60" t="str">
        <f>IF(選手申込!B428="","",選手申込!B428)</f>
        <v/>
      </c>
      <c r="B392" s="60" t="str">
        <f>IF(選手申込!C428="","",選手申込!C428)</f>
        <v/>
      </c>
      <c r="C392" s="60" t="str">
        <f>IF(選手申込!D428="","",選手申込!D428)</f>
        <v/>
      </c>
      <c r="D392" s="60" t="str">
        <f>IF(選手申込!E428="","",選手申込!E428)</f>
        <v/>
      </c>
      <c r="E392" s="60" t="str">
        <f>IF(選手申込!F428="","",選手申込!F428)</f>
        <v/>
      </c>
      <c r="F392" s="60" t="str">
        <f>IF(選手申込!G428="","",選手申込!G428)</f>
        <v/>
      </c>
      <c r="G392" s="60" t="str">
        <f>IF(選手申込!H428="","",選手申込!H428)</f>
        <v/>
      </c>
      <c r="H392" s="60" t="str">
        <f>IF(選手申込!L428="","",選手申込!L428)</f>
        <v/>
      </c>
      <c r="I392" s="60" t="str">
        <f>IF(H392="","",選手申込!$A$26)</f>
        <v/>
      </c>
      <c r="J392" s="60" t="str">
        <f>IF(I392="","",選手申込!$G$26)</f>
        <v/>
      </c>
      <c r="K392" s="60" t="str">
        <f>IF(J392="","",選手申込!$I$26)</f>
        <v/>
      </c>
      <c r="L392" s="60" t="str">
        <f>IF(選手申込!I428="","",選手申込!I428)</f>
        <v/>
      </c>
      <c r="M392" s="60" t="str">
        <f>IF(選手申込!J428="","",選手申込!J428)</f>
        <v/>
      </c>
      <c r="N392" s="60" t="str">
        <f>IF(選手申込!K428="","",選手申込!K428)</f>
        <v/>
      </c>
      <c r="O392" s="60">
        <f t="shared" si="59"/>
        <v>0</v>
      </c>
      <c r="P392" s="61" t="str">
        <f t="shared" si="60"/>
        <v/>
      </c>
      <c r="S392" s="82" t="str">
        <f t="shared" si="58"/>
        <v/>
      </c>
      <c r="T392" s="83" t="str">
        <f t="shared" si="58"/>
        <v/>
      </c>
      <c r="U392" s="84" t="str">
        <f t="shared" si="61"/>
        <v/>
      </c>
      <c r="V392" s="85"/>
      <c r="W392" s="86" t="str">
        <f t="shared" si="64"/>
        <v/>
      </c>
      <c r="X392" s="87"/>
      <c r="Y392" s="88"/>
      <c r="Z392" s="89" t="str">
        <f t="shared" si="65"/>
        <v/>
      </c>
      <c r="AA392" s="90"/>
      <c r="AB392" s="91"/>
      <c r="AC392" s="92" t="str">
        <f t="shared" si="62"/>
        <v/>
      </c>
      <c r="AD392" s="93"/>
      <c r="AE392" s="94"/>
      <c r="AF392" s="95" t="str">
        <f t="shared" si="63"/>
        <v/>
      </c>
      <c r="AG392" s="95"/>
      <c r="AH392" s="96"/>
      <c r="AI392" s="97" t="str">
        <f t="shared" si="57"/>
        <v/>
      </c>
      <c r="AJ392" s="98" t="str">
        <f t="shared" si="57"/>
        <v/>
      </c>
      <c r="AK392" s="99" t="str">
        <f t="shared" si="57"/>
        <v/>
      </c>
    </row>
    <row r="393" spans="1:37" ht="26.25" customHeight="1" x14ac:dyDescent="0.7">
      <c r="A393" s="60" t="str">
        <f>IF(選手申込!B429="","",選手申込!B429)</f>
        <v/>
      </c>
      <c r="B393" s="60" t="str">
        <f>IF(選手申込!C429="","",選手申込!C429)</f>
        <v/>
      </c>
      <c r="C393" s="60" t="str">
        <f>IF(選手申込!D429="","",選手申込!D429)</f>
        <v/>
      </c>
      <c r="D393" s="60" t="str">
        <f>IF(選手申込!E429="","",選手申込!E429)</f>
        <v/>
      </c>
      <c r="E393" s="60" t="str">
        <f>IF(選手申込!F429="","",選手申込!F429)</f>
        <v/>
      </c>
      <c r="F393" s="60" t="str">
        <f>IF(選手申込!G429="","",選手申込!G429)</f>
        <v/>
      </c>
      <c r="G393" s="60" t="str">
        <f>IF(選手申込!H429="","",選手申込!H429)</f>
        <v/>
      </c>
      <c r="H393" s="60" t="str">
        <f>IF(選手申込!L429="","",選手申込!L429)</f>
        <v/>
      </c>
      <c r="I393" s="60" t="str">
        <f>IF(H393="","",選手申込!$A$26)</f>
        <v/>
      </c>
      <c r="J393" s="60" t="str">
        <f>IF(I393="","",選手申込!$G$26)</f>
        <v/>
      </c>
      <c r="K393" s="60" t="str">
        <f>IF(J393="","",選手申込!$I$26)</f>
        <v/>
      </c>
      <c r="L393" s="60" t="str">
        <f>IF(選手申込!I429="","",選手申込!I429)</f>
        <v/>
      </c>
      <c r="M393" s="60" t="str">
        <f>IF(選手申込!J429="","",選手申込!J429)</f>
        <v/>
      </c>
      <c r="N393" s="60" t="str">
        <f>IF(選手申込!K429="","",選手申込!K429)</f>
        <v/>
      </c>
      <c r="O393" s="60">
        <f t="shared" si="59"/>
        <v>0</v>
      </c>
      <c r="P393" s="61" t="str">
        <f t="shared" si="60"/>
        <v/>
      </c>
      <c r="S393" s="82" t="str">
        <f t="shared" si="58"/>
        <v/>
      </c>
      <c r="T393" s="83" t="str">
        <f t="shared" si="58"/>
        <v/>
      </c>
      <c r="U393" s="84" t="str">
        <f t="shared" si="61"/>
        <v/>
      </c>
      <c r="V393" s="85"/>
      <c r="W393" s="86" t="str">
        <f t="shared" si="64"/>
        <v/>
      </c>
      <c r="X393" s="87"/>
      <c r="Y393" s="88"/>
      <c r="Z393" s="89" t="str">
        <f t="shared" si="65"/>
        <v/>
      </c>
      <c r="AA393" s="90"/>
      <c r="AB393" s="91"/>
      <c r="AC393" s="92" t="str">
        <f t="shared" si="62"/>
        <v/>
      </c>
      <c r="AD393" s="93"/>
      <c r="AE393" s="94"/>
      <c r="AF393" s="95" t="str">
        <f t="shared" si="63"/>
        <v/>
      </c>
      <c r="AG393" s="95"/>
      <c r="AH393" s="96"/>
      <c r="AI393" s="97" t="str">
        <f t="shared" si="57"/>
        <v/>
      </c>
      <c r="AJ393" s="98" t="str">
        <f t="shared" si="57"/>
        <v/>
      </c>
      <c r="AK393" s="99" t="str">
        <f t="shared" si="57"/>
        <v/>
      </c>
    </row>
    <row r="394" spans="1:37" ht="26.25" customHeight="1" x14ac:dyDescent="0.7">
      <c r="A394" s="60" t="str">
        <f>IF(選手申込!B430="","",選手申込!B430)</f>
        <v/>
      </c>
      <c r="B394" s="60" t="str">
        <f>IF(選手申込!C430="","",選手申込!C430)</f>
        <v/>
      </c>
      <c r="C394" s="60" t="str">
        <f>IF(選手申込!D430="","",選手申込!D430)</f>
        <v/>
      </c>
      <c r="D394" s="60" t="str">
        <f>IF(選手申込!E430="","",選手申込!E430)</f>
        <v/>
      </c>
      <c r="E394" s="60" t="str">
        <f>IF(選手申込!F430="","",選手申込!F430)</f>
        <v/>
      </c>
      <c r="F394" s="60" t="str">
        <f>IF(選手申込!G430="","",選手申込!G430)</f>
        <v/>
      </c>
      <c r="G394" s="60" t="str">
        <f>IF(選手申込!H430="","",選手申込!H430)</f>
        <v/>
      </c>
      <c r="H394" s="60" t="str">
        <f>IF(選手申込!L430="","",選手申込!L430)</f>
        <v/>
      </c>
      <c r="I394" s="60" t="str">
        <f>IF(H394="","",選手申込!$A$26)</f>
        <v/>
      </c>
      <c r="J394" s="60" t="str">
        <f>IF(I394="","",選手申込!$G$26)</f>
        <v/>
      </c>
      <c r="K394" s="60" t="str">
        <f>IF(J394="","",選手申込!$I$26)</f>
        <v/>
      </c>
      <c r="L394" s="60" t="str">
        <f>IF(選手申込!I430="","",選手申込!I430)</f>
        <v/>
      </c>
      <c r="M394" s="60" t="str">
        <f>IF(選手申込!J430="","",選手申込!J430)</f>
        <v/>
      </c>
      <c r="N394" s="60" t="str">
        <f>IF(選手申込!K430="","",選手申込!K430)</f>
        <v/>
      </c>
      <c r="O394" s="60">
        <f t="shared" si="59"/>
        <v>0</v>
      </c>
      <c r="P394" s="61" t="str">
        <f t="shared" si="60"/>
        <v/>
      </c>
      <c r="S394" s="82" t="str">
        <f t="shared" si="58"/>
        <v/>
      </c>
      <c r="T394" s="83" t="str">
        <f t="shared" si="58"/>
        <v/>
      </c>
      <c r="U394" s="84" t="str">
        <f t="shared" si="61"/>
        <v/>
      </c>
      <c r="V394" s="85"/>
      <c r="W394" s="86" t="str">
        <f t="shared" si="64"/>
        <v/>
      </c>
      <c r="X394" s="87"/>
      <c r="Y394" s="88"/>
      <c r="Z394" s="89" t="str">
        <f t="shared" si="65"/>
        <v/>
      </c>
      <c r="AA394" s="90"/>
      <c r="AB394" s="91"/>
      <c r="AC394" s="92" t="str">
        <f t="shared" si="62"/>
        <v/>
      </c>
      <c r="AD394" s="93"/>
      <c r="AE394" s="94"/>
      <c r="AF394" s="95" t="str">
        <f t="shared" si="63"/>
        <v/>
      </c>
      <c r="AG394" s="95"/>
      <c r="AH394" s="96"/>
      <c r="AI394" s="97" t="str">
        <f t="shared" si="57"/>
        <v/>
      </c>
      <c r="AJ394" s="98" t="str">
        <f t="shared" si="57"/>
        <v/>
      </c>
      <c r="AK394" s="99" t="str">
        <f t="shared" si="57"/>
        <v/>
      </c>
    </row>
    <row r="395" spans="1:37" ht="26.25" customHeight="1" x14ac:dyDescent="0.7">
      <c r="A395" s="60" t="str">
        <f>IF(選手申込!B431="","",選手申込!B431)</f>
        <v/>
      </c>
      <c r="B395" s="60" t="str">
        <f>IF(選手申込!C431="","",選手申込!C431)</f>
        <v/>
      </c>
      <c r="C395" s="60" t="str">
        <f>IF(選手申込!D431="","",選手申込!D431)</f>
        <v/>
      </c>
      <c r="D395" s="60" t="str">
        <f>IF(選手申込!E431="","",選手申込!E431)</f>
        <v/>
      </c>
      <c r="E395" s="60" t="str">
        <f>IF(選手申込!F431="","",選手申込!F431)</f>
        <v/>
      </c>
      <c r="F395" s="60" t="str">
        <f>IF(選手申込!G431="","",選手申込!G431)</f>
        <v/>
      </c>
      <c r="G395" s="60" t="str">
        <f>IF(選手申込!H431="","",選手申込!H431)</f>
        <v/>
      </c>
      <c r="H395" s="60" t="str">
        <f>IF(選手申込!L431="","",選手申込!L431)</f>
        <v/>
      </c>
      <c r="I395" s="60" t="str">
        <f>IF(H395="","",選手申込!$A$26)</f>
        <v/>
      </c>
      <c r="J395" s="60" t="str">
        <f>IF(I395="","",選手申込!$G$26)</f>
        <v/>
      </c>
      <c r="K395" s="60" t="str">
        <f>IF(J395="","",選手申込!$I$26)</f>
        <v/>
      </c>
      <c r="L395" s="60" t="str">
        <f>IF(選手申込!I431="","",選手申込!I431)</f>
        <v/>
      </c>
      <c r="M395" s="60" t="str">
        <f>IF(選手申込!J431="","",選手申込!J431)</f>
        <v/>
      </c>
      <c r="N395" s="60" t="str">
        <f>IF(選手申込!K431="","",選手申込!K431)</f>
        <v/>
      </c>
      <c r="O395" s="60">
        <f t="shared" si="59"/>
        <v>0</v>
      </c>
      <c r="P395" s="61" t="str">
        <f t="shared" si="60"/>
        <v/>
      </c>
      <c r="S395" s="82" t="str">
        <f t="shared" si="58"/>
        <v/>
      </c>
      <c r="T395" s="83" t="str">
        <f t="shared" si="58"/>
        <v/>
      </c>
      <c r="U395" s="84" t="str">
        <f t="shared" si="61"/>
        <v/>
      </c>
      <c r="V395" s="85"/>
      <c r="W395" s="86" t="str">
        <f t="shared" si="64"/>
        <v/>
      </c>
      <c r="X395" s="87"/>
      <c r="Y395" s="88"/>
      <c r="Z395" s="89" t="str">
        <f t="shared" si="65"/>
        <v/>
      </c>
      <c r="AA395" s="90"/>
      <c r="AB395" s="91"/>
      <c r="AC395" s="92" t="str">
        <f t="shared" si="62"/>
        <v/>
      </c>
      <c r="AD395" s="93"/>
      <c r="AE395" s="94"/>
      <c r="AF395" s="95" t="str">
        <f t="shared" si="63"/>
        <v/>
      </c>
      <c r="AG395" s="95"/>
      <c r="AH395" s="96"/>
      <c r="AI395" s="97" t="str">
        <f t="shared" si="57"/>
        <v/>
      </c>
      <c r="AJ395" s="98" t="str">
        <f t="shared" si="57"/>
        <v/>
      </c>
      <c r="AK395" s="99" t="str">
        <f t="shared" si="57"/>
        <v/>
      </c>
    </row>
    <row r="396" spans="1:37" ht="26.25" customHeight="1" x14ac:dyDescent="0.7">
      <c r="A396" s="60" t="str">
        <f>IF(選手申込!B432="","",選手申込!B432)</f>
        <v/>
      </c>
      <c r="B396" s="60" t="str">
        <f>IF(選手申込!C432="","",選手申込!C432)</f>
        <v/>
      </c>
      <c r="C396" s="60" t="str">
        <f>IF(選手申込!D432="","",選手申込!D432)</f>
        <v/>
      </c>
      <c r="D396" s="60" t="str">
        <f>IF(選手申込!E432="","",選手申込!E432)</f>
        <v/>
      </c>
      <c r="E396" s="60" t="str">
        <f>IF(選手申込!F432="","",選手申込!F432)</f>
        <v/>
      </c>
      <c r="F396" s="60" t="str">
        <f>IF(選手申込!G432="","",選手申込!G432)</f>
        <v/>
      </c>
      <c r="G396" s="60" t="str">
        <f>IF(選手申込!H432="","",選手申込!H432)</f>
        <v/>
      </c>
      <c r="H396" s="60" t="str">
        <f>IF(選手申込!L432="","",選手申込!L432)</f>
        <v/>
      </c>
      <c r="I396" s="60" t="str">
        <f>IF(H396="","",選手申込!$A$26)</f>
        <v/>
      </c>
      <c r="J396" s="60" t="str">
        <f>IF(I396="","",選手申込!$G$26)</f>
        <v/>
      </c>
      <c r="K396" s="60" t="str">
        <f>IF(J396="","",選手申込!$I$26)</f>
        <v/>
      </c>
      <c r="L396" s="60" t="str">
        <f>IF(選手申込!I432="","",選手申込!I432)</f>
        <v/>
      </c>
      <c r="M396" s="60" t="str">
        <f>IF(選手申込!J432="","",選手申込!J432)</f>
        <v/>
      </c>
      <c r="N396" s="60" t="str">
        <f>IF(選手申込!K432="","",選手申込!K432)</f>
        <v/>
      </c>
      <c r="O396" s="60">
        <f t="shared" si="59"/>
        <v>0</v>
      </c>
      <c r="P396" s="61" t="str">
        <f t="shared" si="60"/>
        <v/>
      </c>
      <c r="S396" s="82" t="str">
        <f t="shared" si="58"/>
        <v/>
      </c>
      <c r="T396" s="83" t="str">
        <f t="shared" si="58"/>
        <v/>
      </c>
      <c r="U396" s="84" t="str">
        <f t="shared" si="61"/>
        <v/>
      </c>
      <c r="V396" s="85"/>
      <c r="W396" s="86" t="str">
        <f t="shared" si="64"/>
        <v/>
      </c>
      <c r="X396" s="87"/>
      <c r="Y396" s="88"/>
      <c r="Z396" s="89" t="str">
        <f t="shared" si="65"/>
        <v/>
      </c>
      <c r="AA396" s="90"/>
      <c r="AB396" s="91"/>
      <c r="AC396" s="92" t="str">
        <f t="shared" si="62"/>
        <v/>
      </c>
      <c r="AD396" s="93"/>
      <c r="AE396" s="94"/>
      <c r="AF396" s="95" t="str">
        <f t="shared" si="63"/>
        <v/>
      </c>
      <c r="AG396" s="95"/>
      <c r="AH396" s="96"/>
      <c r="AI396" s="97" t="str">
        <f t="shared" ref="AI396:AK459" si="66">L396</f>
        <v/>
      </c>
      <c r="AJ396" s="98" t="str">
        <f t="shared" si="66"/>
        <v/>
      </c>
      <c r="AK396" s="99" t="str">
        <f t="shared" si="66"/>
        <v/>
      </c>
    </row>
    <row r="397" spans="1:37" ht="26.25" customHeight="1" x14ac:dyDescent="0.7">
      <c r="A397" s="60" t="str">
        <f>IF(選手申込!B433="","",選手申込!B433)</f>
        <v/>
      </c>
      <c r="B397" s="60" t="str">
        <f>IF(選手申込!C433="","",選手申込!C433)</f>
        <v/>
      </c>
      <c r="C397" s="60" t="str">
        <f>IF(選手申込!D433="","",選手申込!D433)</f>
        <v/>
      </c>
      <c r="D397" s="60" t="str">
        <f>IF(選手申込!E433="","",選手申込!E433)</f>
        <v/>
      </c>
      <c r="E397" s="60" t="str">
        <f>IF(選手申込!F433="","",選手申込!F433)</f>
        <v/>
      </c>
      <c r="F397" s="60" t="str">
        <f>IF(選手申込!G433="","",選手申込!G433)</f>
        <v/>
      </c>
      <c r="G397" s="60" t="str">
        <f>IF(選手申込!H433="","",選手申込!H433)</f>
        <v/>
      </c>
      <c r="H397" s="60" t="str">
        <f>IF(選手申込!L433="","",選手申込!L433)</f>
        <v/>
      </c>
      <c r="I397" s="60" t="str">
        <f>IF(H397="","",選手申込!$A$26)</f>
        <v/>
      </c>
      <c r="J397" s="60" t="str">
        <f>IF(I397="","",選手申込!$G$26)</f>
        <v/>
      </c>
      <c r="K397" s="60" t="str">
        <f>IF(J397="","",選手申込!$I$26)</f>
        <v/>
      </c>
      <c r="L397" s="60" t="str">
        <f>IF(選手申込!I433="","",選手申込!I433)</f>
        <v/>
      </c>
      <c r="M397" s="60" t="str">
        <f>IF(選手申込!J433="","",選手申込!J433)</f>
        <v/>
      </c>
      <c r="N397" s="60" t="str">
        <f>IF(選手申込!K433="","",選手申込!K433)</f>
        <v/>
      </c>
      <c r="O397" s="60">
        <f t="shared" si="59"/>
        <v>0</v>
      </c>
      <c r="P397" s="61" t="str">
        <f t="shared" si="60"/>
        <v/>
      </c>
      <c r="S397" s="82" t="str">
        <f t="shared" si="58"/>
        <v/>
      </c>
      <c r="T397" s="83" t="str">
        <f t="shared" si="58"/>
        <v/>
      </c>
      <c r="U397" s="84" t="str">
        <f t="shared" si="61"/>
        <v/>
      </c>
      <c r="V397" s="85"/>
      <c r="W397" s="86" t="str">
        <f t="shared" si="64"/>
        <v/>
      </c>
      <c r="X397" s="87"/>
      <c r="Y397" s="88"/>
      <c r="Z397" s="89" t="str">
        <f t="shared" si="65"/>
        <v/>
      </c>
      <c r="AA397" s="90"/>
      <c r="AB397" s="91"/>
      <c r="AC397" s="92" t="str">
        <f t="shared" si="62"/>
        <v/>
      </c>
      <c r="AD397" s="93"/>
      <c r="AE397" s="94"/>
      <c r="AF397" s="95" t="str">
        <f t="shared" si="63"/>
        <v/>
      </c>
      <c r="AG397" s="95"/>
      <c r="AH397" s="96"/>
      <c r="AI397" s="97" t="str">
        <f t="shared" si="66"/>
        <v/>
      </c>
      <c r="AJ397" s="98" t="str">
        <f t="shared" si="66"/>
        <v/>
      </c>
      <c r="AK397" s="99" t="str">
        <f t="shared" si="66"/>
        <v/>
      </c>
    </row>
    <row r="398" spans="1:37" ht="26.25" customHeight="1" x14ac:dyDescent="0.7">
      <c r="A398" s="60" t="str">
        <f>IF(選手申込!B434="","",選手申込!B434)</f>
        <v/>
      </c>
      <c r="B398" s="60" t="str">
        <f>IF(選手申込!C434="","",選手申込!C434)</f>
        <v/>
      </c>
      <c r="C398" s="60" t="str">
        <f>IF(選手申込!D434="","",選手申込!D434)</f>
        <v/>
      </c>
      <c r="D398" s="60" t="str">
        <f>IF(選手申込!E434="","",選手申込!E434)</f>
        <v/>
      </c>
      <c r="E398" s="60" t="str">
        <f>IF(選手申込!F434="","",選手申込!F434)</f>
        <v/>
      </c>
      <c r="F398" s="60" t="str">
        <f>IF(選手申込!G434="","",選手申込!G434)</f>
        <v/>
      </c>
      <c r="G398" s="60" t="str">
        <f>IF(選手申込!H434="","",選手申込!H434)</f>
        <v/>
      </c>
      <c r="H398" s="60" t="str">
        <f>IF(選手申込!L434="","",選手申込!L434)</f>
        <v/>
      </c>
      <c r="I398" s="60" t="str">
        <f>IF(H398="","",選手申込!$A$26)</f>
        <v/>
      </c>
      <c r="J398" s="60" t="str">
        <f>IF(I398="","",選手申込!$G$26)</f>
        <v/>
      </c>
      <c r="K398" s="60" t="str">
        <f>IF(J398="","",選手申込!$I$26)</f>
        <v/>
      </c>
      <c r="L398" s="60" t="str">
        <f>IF(選手申込!I434="","",選手申込!I434)</f>
        <v/>
      </c>
      <c r="M398" s="60" t="str">
        <f>IF(選手申込!J434="","",選手申込!J434)</f>
        <v/>
      </c>
      <c r="N398" s="60" t="str">
        <f>IF(選手申込!K434="","",選手申込!K434)</f>
        <v/>
      </c>
      <c r="O398" s="60">
        <f t="shared" si="59"/>
        <v>0</v>
      </c>
      <c r="P398" s="61" t="str">
        <f t="shared" si="60"/>
        <v/>
      </c>
      <c r="S398" s="82" t="str">
        <f t="shared" si="58"/>
        <v/>
      </c>
      <c r="T398" s="83" t="str">
        <f t="shared" si="58"/>
        <v/>
      </c>
      <c r="U398" s="84" t="str">
        <f t="shared" si="61"/>
        <v/>
      </c>
      <c r="V398" s="85"/>
      <c r="W398" s="86" t="str">
        <f t="shared" si="64"/>
        <v/>
      </c>
      <c r="X398" s="87"/>
      <c r="Y398" s="88"/>
      <c r="Z398" s="89" t="str">
        <f t="shared" si="65"/>
        <v/>
      </c>
      <c r="AA398" s="90"/>
      <c r="AB398" s="91"/>
      <c r="AC398" s="92" t="str">
        <f t="shared" si="62"/>
        <v/>
      </c>
      <c r="AD398" s="93"/>
      <c r="AE398" s="94"/>
      <c r="AF398" s="95" t="str">
        <f t="shared" si="63"/>
        <v/>
      </c>
      <c r="AG398" s="95"/>
      <c r="AH398" s="96"/>
      <c r="AI398" s="97" t="str">
        <f t="shared" si="66"/>
        <v/>
      </c>
      <c r="AJ398" s="98" t="str">
        <f t="shared" si="66"/>
        <v/>
      </c>
      <c r="AK398" s="99" t="str">
        <f t="shared" si="66"/>
        <v/>
      </c>
    </row>
    <row r="399" spans="1:37" ht="26.25" customHeight="1" x14ac:dyDescent="0.7">
      <c r="A399" s="60" t="str">
        <f>IF(選手申込!B435="","",選手申込!B435)</f>
        <v/>
      </c>
      <c r="B399" s="60" t="str">
        <f>IF(選手申込!C435="","",選手申込!C435)</f>
        <v/>
      </c>
      <c r="C399" s="60" t="str">
        <f>IF(選手申込!D435="","",選手申込!D435)</f>
        <v/>
      </c>
      <c r="D399" s="60" t="str">
        <f>IF(選手申込!E435="","",選手申込!E435)</f>
        <v/>
      </c>
      <c r="E399" s="60" t="str">
        <f>IF(選手申込!F435="","",選手申込!F435)</f>
        <v/>
      </c>
      <c r="F399" s="60" t="str">
        <f>IF(選手申込!G435="","",選手申込!G435)</f>
        <v/>
      </c>
      <c r="G399" s="60" t="str">
        <f>IF(選手申込!H435="","",選手申込!H435)</f>
        <v/>
      </c>
      <c r="H399" s="60" t="str">
        <f>IF(選手申込!L435="","",選手申込!L435)</f>
        <v/>
      </c>
      <c r="I399" s="60" t="str">
        <f>IF(H399="","",選手申込!$A$26)</f>
        <v/>
      </c>
      <c r="J399" s="60" t="str">
        <f>IF(I399="","",選手申込!$G$26)</f>
        <v/>
      </c>
      <c r="K399" s="60" t="str">
        <f>IF(J399="","",選手申込!$I$26)</f>
        <v/>
      </c>
      <c r="L399" s="60" t="str">
        <f>IF(選手申込!I435="","",選手申込!I435)</f>
        <v/>
      </c>
      <c r="M399" s="60" t="str">
        <f>IF(選手申込!J435="","",選手申込!J435)</f>
        <v/>
      </c>
      <c r="N399" s="60" t="str">
        <f>IF(選手申込!K435="","",選手申込!K435)</f>
        <v/>
      </c>
      <c r="O399" s="60">
        <f t="shared" si="59"/>
        <v>0</v>
      </c>
      <c r="P399" s="61" t="str">
        <f t="shared" si="60"/>
        <v/>
      </c>
      <c r="S399" s="82" t="str">
        <f t="shared" si="58"/>
        <v/>
      </c>
      <c r="T399" s="83" t="str">
        <f t="shared" si="58"/>
        <v/>
      </c>
      <c r="U399" s="84" t="str">
        <f t="shared" si="61"/>
        <v/>
      </c>
      <c r="V399" s="85"/>
      <c r="W399" s="86" t="str">
        <f t="shared" si="64"/>
        <v/>
      </c>
      <c r="X399" s="87"/>
      <c r="Y399" s="88"/>
      <c r="Z399" s="89" t="str">
        <f t="shared" si="65"/>
        <v/>
      </c>
      <c r="AA399" s="90"/>
      <c r="AB399" s="91"/>
      <c r="AC399" s="92" t="str">
        <f t="shared" si="62"/>
        <v/>
      </c>
      <c r="AD399" s="93"/>
      <c r="AE399" s="94"/>
      <c r="AF399" s="95" t="str">
        <f t="shared" si="63"/>
        <v/>
      </c>
      <c r="AG399" s="95"/>
      <c r="AH399" s="96"/>
      <c r="AI399" s="97" t="str">
        <f t="shared" si="66"/>
        <v/>
      </c>
      <c r="AJ399" s="98" t="str">
        <f t="shared" si="66"/>
        <v/>
      </c>
      <c r="AK399" s="99" t="str">
        <f t="shared" si="66"/>
        <v/>
      </c>
    </row>
    <row r="400" spans="1:37" ht="26.25" customHeight="1" x14ac:dyDescent="0.7">
      <c r="A400" s="60" t="str">
        <f>IF(選手申込!B436="","",選手申込!B436)</f>
        <v/>
      </c>
      <c r="B400" s="60" t="str">
        <f>IF(選手申込!C436="","",選手申込!C436)</f>
        <v/>
      </c>
      <c r="C400" s="60" t="str">
        <f>IF(選手申込!D436="","",選手申込!D436)</f>
        <v/>
      </c>
      <c r="D400" s="60" t="str">
        <f>IF(選手申込!E436="","",選手申込!E436)</f>
        <v/>
      </c>
      <c r="E400" s="60" t="str">
        <f>IF(選手申込!F436="","",選手申込!F436)</f>
        <v/>
      </c>
      <c r="F400" s="60" t="str">
        <f>IF(選手申込!G436="","",選手申込!G436)</f>
        <v/>
      </c>
      <c r="G400" s="60" t="str">
        <f>IF(選手申込!H436="","",選手申込!H436)</f>
        <v/>
      </c>
      <c r="H400" s="60" t="str">
        <f>IF(選手申込!L436="","",選手申込!L436)</f>
        <v/>
      </c>
      <c r="I400" s="60" t="str">
        <f>IF(H400="","",選手申込!$A$26)</f>
        <v/>
      </c>
      <c r="J400" s="60" t="str">
        <f>IF(I400="","",選手申込!$G$26)</f>
        <v/>
      </c>
      <c r="K400" s="60" t="str">
        <f>IF(J400="","",選手申込!$I$26)</f>
        <v/>
      </c>
      <c r="L400" s="60" t="str">
        <f>IF(選手申込!I436="","",選手申込!I436)</f>
        <v/>
      </c>
      <c r="M400" s="60" t="str">
        <f>IF(選手申込!J436="","",選手申込!J436)</f>
        <v/>
      </c>
      <c r="N400" s="60" t="str">
        <f>IF(選手申込!K436="","",選手申込!K436)</f>
        <v/>
      </c>
      <c r="O400" s="60">
        <f t="shared" si="59"/>
        <v>0</v>
      </c>
      <c r="P400" s="61" t="str">
        <f t="shared" si="60"/>
        <v/>
      </c>
      <c r="S400" s="82" t="str">
        <f t="shared" si="58"/>
        <v/>
      </c>
      <c r="T400" s="83" t="str">
        <f t="shared" si="58"/>
        <v/>
      </c>
      <c r="U400" s="84" t="str">
        <f t="shared" si="61"/>
        <v/>
      </c>
      <c r="V400" s="85"/>
      <c r="W400" s="86" t="str">
        <f t="shared" si="64"/>
        <v/>
      </c>
      <c r="X400" s="87"/>
      <c r="Y400" s="88"/>
      <c r="Z400" s="89" t="str">
        <f t="shared" si="65"/>
        <v/>
      </c>
      <c r="AA400" s="90"/>
      <c r="AB400" s="91"/>
      <c r="AC400" s="92" t="str">
        <f t="shared" si="62"/>
        <v/>
      </c>
      <c r="AD400" s="93"/>
      <c r="AE400" s="94"/>
      <c r="AF400" s="95" t="str">
        <f t="shared" si="63"/>
        <v/>
      </c>
      <c r="AG400" s="95"/>
      <c r="AH400" s="96"/>
      <c r="AI400" s="97" t="str">
        <f t="shared" si="66"/>
        <v/>
      </c>
      <c r="AJ400" s="98" t="str">
        <f t="shared" si="66"/>
        <v/>
      </c>
      <c r="AK400" s="99" t="str">
        <f t="shared" si="66"/>
        <v/>
      </c>
    </row>
    <row r="401" spans="1:37" ht="26.25" customHeight="1" x14ac:dyDescent="0.7">
      <c r="A401" s="60" t="str">
        <f>IF(選手申込!B437="","",選手申込!B437)</f>
        <v/>
      </c>
      <c r="B401" s="60" t="str">
        <f>IF(選手申込!C437="","",選手申込!C437)</f>
        <v/>
      </c>
      <c r="C401" s="60" t="str">
        <f>IF(選手申込!D437="","",選手申込!D437)</f>
        <v/>
      </c>
      <c r="D401" s="60" t="str">
        <f>IF(選手申込!E437="","",選手申込!E437)</f>
        <v/>
      </c>
      <c r="E401" s="60" t="str">
        <f>IF(選手申込!F437="","",選手申込!F437)</f>
        <v/>
      </c>
      <c r="F401" s="60" t="str">
        <f>IF(選手申込!G437="","",選手申込!G437)</f>
        <v/>
      </c>
      <c r="G401" s="60" t="str">
        <f>IF(選手申込!H437="","",選手申込!H437)</f>
        <v/>
      </c>
      <c r="H401" s="60" t="str">
        <f>IF(選手申込!L437="","",選手申込!L437)</f>
        <v/>
      </c>
      <c r="I401" s="60" t="str">
        <f>IF(H401="","",選手申込!$A$26)</f>
        <v/>
      </c>
      <c r="J401" s="60" t="str">
        <f>IF(I401="","",選手申込!$G$26)</f>
        <v/>
      </c>
      <c r="K401" s="60" t="str">
        <f>IF(J401="","",選手申込!$I$26)</f>
        <v/>
      </c>
      <c r="L401" s="60" t="str">
        <f>IF(選手申込!I437="","",選手申込!I437)</f>
        <v/>
      </c>
      <c r="M401" s="60" t="str">
        <f>IF(選手申込!J437="","",選手申込!J437)</f>
        <v/>
      </c>
      <c r="N401" s="60" t="str">
        <f>IF(選手申込!K437="","",選手申込!K437)</f>
        <v/>
      </c>
      <c r="O401" s="60">
        <f t="shared" si="59"/>
        <v>0</v>
      </c>
      <c r="P401" s="61" t="str">
        <f t="shared" si="60"/>
        <v/>
      </c>
      <c r="S401" s="82" t="str">
        <f t="shared" si="58"/>
        <v/>
      </c>
      <c r="T401" s="83" t="str">
        <f t="shared" si="58"/>
        <v/>
      </c>
      <c r="U401" s="84" t="str">
        <f t="shared" si="61"/>
        <v/>
      </c>
      <c r="V401" s="85"/>
      <c r="W401" s="86" t="str">
        <f t="shared" si="64"/>
        <v/>
      </c>
      <c r="X401" s="87"/>
      <c r="Y401" s="88"/>
      <c r="Z401" s="89" t="str">
        <f t="shared" si="65"/>
        <v/>
      </c>
      <c r="AA401" s="90"/>
      <c r="AB401" s="91"/>
      <c r="AC401" s="92" t="str">
        <f t="shared" si="62"/>
        <v/>
      </c>
      <c r="AD401" s="93"/>
      <c r="AE401" s="94"/>
      <c r="AF401" s="95" t="str">
        <f t="shared" si="63"/>
        <v/>
      </c>
      <c r="AG401" s="95"/>
      <c r="AH401" s="96"/>
      <c r="AI401" s="97" t="str">
        <f t="shared" si="66"/>
        <v/>
      </c>
      <c r="AJ401" s="98" t="str">
        <f t="shared" si="66"/>
        <v/>
      </c>
      <c r="AK401" s="99" t="str">
        <f t="shared" si="66"/>
        <v/>
      </c>
    </row>
    <row r="402" spans="1:37" ht="26.25" customHeight="1" x14ac:dyDescent="0.7">
      <c r="A402" s="60" t="str">
        <f>IF(選手申込!B438="","",選手申込!B438)</f>
        <v/>
      </c>
      <c r="B402" s="60" t="str">
        <f>IF(選手申込!C438="","",選手申込!C438)</f>
        <v/>
      </c>
      <c r="C402" s="60" t="str">
        <f>IF(選手申込!D438="","",選手申込!D438)</f>
        <v/>
      </c>
      <c r="D402" s="60" t="str">
        <f>IF(選手申込!E438="","",選手申込!E438)</f>
        <v/>
      </c>
      <c r="E402" s="60" t="str">
        <f>IF(選手申込!F438="","",選手申込!F438)</f>
        <v/>
      </c>
      <c r="F402" s="60" t="str">
        <f>IF(選手申込!G438="","",選手申込!G438)</f>
        <v/>
      </c>
      <c r="G402" s="60" t="str">
        <f>IF(選手申込!H438="","",選手申込!H438)</f>
        <v/>
      </c>
      <c r="H402" s="60" t="str">
        <f>IF(選手申込!L438="","",選手申込!L438)</f>
        <v/>
      </c>
      <c r="I402" s="60" t="str">
        <f>IF(H402="","",選手申込!$A$26)</f>
        <v/>
      </c>
      <c r="J402" s="60" t="str">
        <f>IF(I402="","",選手申込!$G$26)</f>
        <v/>
      </c>
      <c r="K402" s="60" t="str">
        <f>IF(J402="","",選手申込!$I$26)</f>
        <v/>
      </c>
      <c r="L402" s="60" t="str">
        <f>IF(選手申込!I438="","",選手申込!I438)</f>
        <v/>
      </c>
      <c r="M402" s="60" t="str">
        <f>IF(選手申込!J438="","",選手申込!J438)</f>
        <v/>
      </c>
      <c r="N402" s="60" t="str">
        <f>IF(選手申込!K438="","",選手申込!K438)</f>
        <v/>
      </c>
      <c r="O402" s="60">
        <f t="shared" si="59"/>
        <v>0</v>
      </c>
      <c r="P402" s="61" t="str">
        <f t="shared" si="60"/>
        <v/>
      </c>
      <c r="S402" s="82" t="str">
        <f t="shared" si="58"/>
        <v/>
      </c>
      <c r="T402" s="83" t="str">
        <f t="shared" si="58"/>
        <v/>
      </c>
      <c r="U402" s="84" t="str">
        <f t="shared" si="61"/>
        <v/>
      </c>
      <c r="V402" s="85"/>
      <c r="W402" s="86" t="str">
        <f t="shared" si="64"/>
        <v/>
      </c>
      <c r="X402" s="87"/>
      <c r="Y402" s="88"/>
      <c r="Z402" s="89" t="str">
        <f t="shared" si="65"/>
        <v/>
      </c>
      <c r="AA402" s="90"/>
      <c r="AB402" s="91"/>
      <c r="AC402" s="92" t="str">
        <f t="shared" si="62"/>
        <v/>
      </c>
      <c r="AD402" s="93"/>
      <c r="AE402" s="94"/>
      <c r="AF402" s="95" t="str">
        <f t="shared" si="63"/>
        <v/>
      </c>
      <c r="AG402" s="95"/>
      <c r="AH402" s="96"/>
      <c r="AI402" s="97" t="str">
        <f t="shared" si="66"/>
        <v/>
      </c>
      <c r="AJ402" s="98" t="str">
        <f t="shared" si="66"/>
        <v/>
      </c>
      <c r="AK402" s="99" t="str">
        <f t="shared" si="66"/>
        <v/>
      </c>
    </row>
    <row r="403" spans="1:37" ht="26.25" customHeight="1" x14ac:dyDescent="0.7">
      <c r="A403" s="60" t="str">
        <f>IF(選手申込!B439="","",選手申込!B439)</f>
        <v/>
      </c>
      <c r="B403" s="60" t="str">
        <f>IF(選手申込!C439="","",選手申込!C439)</f>
        <v/>
      </c>
      <c r="C403" s="60" t="str">
        <f>IF(選手申込!D439="","",選手申込!D439)</f>
        <v/>
      </c>
      <c r="D403" s="60" t="str">
        <f>IF(選手申込!E439="","",選手申込!E439)</f>
        <v/>
      </c>
      <c r="E403" s="60" t="str">
        <f>IF(選手申込!F439="","",選手申込!F439)</f>
        <v/>
      </c>
      <c r="F403" s="60" t="str">
        <f>IF(選手申込!G439="","",選手申込!G439)</f>
        <v/>
      </c>
      <c r="G403" s="60" t="str">
        <f>IF(選手申込!H439="","",選手申込!H439)</f>
        <v/>
      </c>
      <c r="H403" s="60" t="str">
        <f>IF(選手申込!L439="","",選手申込!L439)</f>
        <v/>
      </c>
      <c r="I403" s="60" t="str">
        <f>IF(H403="","",選手申込!$A$26)</f>
        <v/>
      </c>
      <c r="J403" s="60" t="str">
        <f>IF(I403="","",選手申込!$G$26)</f>
        <v/>
      </c>
      <c r="K403" s="60" t="str">
        <f>IF(J403="","",選手申込!$I$26)</f>
        <v/>
      </c>
      <c r="L403" s="60" t="str">
        <f>IF(選手申込!I439="","",選手申込!I439)</f>
        <v/>
      </c>
      <c r="M403" s="60" t="str">
        <f>IF(選手申込!J439="","",選手申込!J439)</f>
        <v/>
      </c>
      <c r="N403" s="60" t="str">
        <f>IF(選手申込!K439="","",選手申込!K439)</f>
        <v/>
      </c>
      <c r="O403" s="60">
        <f t="shared" si="59"/>
        <v>0</v>
      </c>
      <c r="P403" s="61" t="str">
        <f t="shared" si="60"/>
        <v/>
      </c>
      <c r="S403" s="82" t="str">
        <f t="shared" ref="S403:T466" si="67">A403</f>
        <v/>
      </c>
      <c r="T403" s="83" t="str">
        <f t="shared" si="67"/>
        <v/>
      </c>
      <c r="U403" s="84" t="str">
        <f t="shared" si="61"/>
        <v/>
      </c>
      <c r="V403" s="85"/>
      <c r="W403" s="86" t="str">
        <f t="shared" si="64"/>
        <v/>
      </c>
      <c r="X403" s="87"/>
      <c r="Y403" s="88"/>
      <c r="Z403" s="89" t="str">
        <f t="shared" si="65"/>
        <v/>
      </c>
      <c r="AA403" s="90"/>
      <c r="AB403" s="91"/>
      <c r="AC403" s="92" t="str">
        <f t="shared" si="62"/>
        <v/>
      </c>
      <c r="AD403" s="93"/>
      <c r="AE403" s="94"/>
      <c r="AF403" s="95" t="str">
        <f t="shared" si="63"/>
        <v/>
      </c>
      <c r="AG403" s="95"/>
      <c r="AH403" s="96"/>
      <c r="AI403" s="97" t="str">
        <f t="shared" si="66"/>
        <v/>
      </c>
      <c r="AJ403" s="98" t="str">
        <f t="shared" si="66"/>
        <v/>
      </c>
      <c r="AK403" s="99" t="str">
        <f t="shared" si="66"/>
        <v/>
      </c>
    </row>
    <row r="404" spans="1:37" ht="26.25" customHeight="1" x14ac:dyDescent="0.7">
      <c r="A404" s="60" t="str">
        <f>IF(選手申込!B440="","",選手申込!B440)</f>
        <v/>
      </c>
      <c r="B404" s="60" t="str">
        <f>IF(選手申込!C440="","",選手申込!C440)</f>
        <v/>
      </c>
      <c r="C404" s="60" t="str">
        <f>IF(選手申込!D440="","",選手申込!D440)</f>
        <v/>
      </c>
      <c r="D404" s="60" t="str">
        <f>IF(選手申込!E440="","",選手申込!E440)</f>
        <v/>
      </c>
      <c r="E404" s="60" t="str">
        <f>IF(選手申込!F440="","",選手申込!F440)</f>
        <v/>
      </c>
      <c r="F404" s="60" t="str">
        <f>IF(選手申込!G440="","",選手申込!G440)</f>
        <v/>
      </c>
      <c r="G404" s="60" t="str">
        <f>IF(選手申込!H440="","",選手申込!H440)</f>
        <v/>
      </c>
      <c r="H404" s="60" t="str">
        <f>IF(選手申込!L440="","",選手申込!L440)</f>
        <v/>
      </c>
      <c r="I404" s="60" t="str">
        <f>IF(H404="","",選手申込!$A$26)</f>
        <v/>
      </c>
      <c r="J404" s="60" t="str">
        <f>IF(I404="","",選手申込!$G$26)</f>
        <v/>
      </c>
      <c r="K404" s="60" t="str">
        <f>IF(J404="","",選手申込!$I$26)</f>
        <v/>
      </c>
      <c r="L404" s="60" t="str">
        <f>IF(選手申込!I440="","",選手申込!I440)</f>
        <v/>
      </c>
      <c r="M404" s="60" t="str">
        <f>IF(選手申込!J440="","",選手申込!J440)</f>
        <v/>
      </c>
      <c r="N404" s="60" t="str">
        <f>IF(選手申込!K440="","",選手申込!K440)</f>
        <v/>
      </c>
      <c r="O404" s="60">
        <f t="shared" si="59"/>
        <v>0</v>
      </c>
      <c r="P404" s="61" t="str">
        <f t="shared" si="60"/>
        <v/>
      </c>
      <c r="S404" s="82" t="str">
        <f t="shared" si="67"/>
        <v/>
      </c>
      <c r="T404" s="83" t="str">
        <f t="shared" si="67"/>
        <v/>
      </c>
      <c r="U404" s="84" t="str">
        <f t="shared" si="61"/>
        <v/>
      </c>
      <c r="V404" s="85"/>
      <c r="W404" s="86" t="str">
        <f t="shared" si="64"/>
        <v/>
      </c>
      <c r="X404" s="87"/>
      <c r="Y404" s="88"/>
      <c r="Z404" s="89" t="str">
        <f t="shared" si="65"/>
        <v/>
      </c>
      <c r="AA404" s="90"/>
      <c r="AB404" s="91"/>
      <c r="AC404" s="92" t="str">
        <f t="shared" si="62"/>
        <v/>
      </c>
      <c r="AD404" s="93"/>
      <c r="AE404" s="94"/>
      <c r="AF404" s="95" t="str">
        <f t="shared" si="63"/>
        <v/>
      </c>
      <c r="AG404" s="95"/>
      <c r="AH404" s="96"/>
      <c r="AI404" s="97" t="str">
        <f t="shared" si="66"/>
        <v/>
      </c>
      <c r="AJ404" s="98" t="str">
        <f t="shared" si="66"/>
        <v/>
      </c>
      <c r="AK404" s="99" t="str">
        <f t="shared" si="66"/>
        <v/>
      </c>
    </row>
    <row r="405" spans="1:37" ht="26.25" customHeight="1" x14ac:dyDescent="0.7">
      <c r="A405" s="60" t="str">
        <f>IF(選手申込!B441="","",選手申込!B441)</f>
        <v/>
      </c>
      <c r="B405" s="60" t="str">
        <f>IF(選手申込!C441="","",選手申込!C441)</f>
        <v/>
      </c>
      <c r="C405" s="60" t="str">
        <f>IF(選手申込!D441="","",選手申込!D441)</f>
        <v/>
      </c>
      <c r="D405" s="60" t="str">
        <f>IF(選手申込!E441="","",選手申込!E441)</f>
        <v/>
      </c>
      <c r="E405" s="60" t="str">
        <f>IF(選手申込!F441="","",選手申込!F441)</f>
        <v/>
      </c>
      <c r="F405" s="60" t="str">
        <f>IF(選手申込!G441="","",選手申込!G441)</f>
        <v/>
      </c>
      <c r="G405" s="60" t="str">
        <f>IF(選手申込!H441="","",選手申込!H441)</f>
        <v/>
      </c>
      <c r="H405" s="60" t="str">
        <f>IF(選手申込!L441="","",選手申込!L441)</f>
        <v/>
      </c>
      <c r="I405" s="60" t="str">
        <f>IF(H405="","",選手申込!$A$26)</f>
        <v/>
      </c>
      <c r="J405" s="60" t="str">
        <f>IF(I405="","",選手申込!$G$26)</f>
        <v/>
      </c>
      <c r="K405" s="60" t="str">
        <f>IF(J405="","",選手申込!$I$26)</f>
        <v/>
      </c>
      <c r="L405" s="60" t="str">
        <f>IF(選手申込!I441="","",選手申込!I441)</f>
        <v/>
      </c>
      <c r="M405" s="60" t="str">
        <f>IF(選手申込!J441="","",選手申込!J441)</f>
        <v/>
      </c>
      <c r="N405" s="60" t="str">
        <f>IF(選手申込!K441="","",選手申込!K441)</f>
        <v/>
      </c>
      <c r="O405" s="60">
        <f t="shared" si="59"/>
        <v>0</v>
      </c>
      <c r="P405" s="61" t="str">
        <f t="shared" si="60"/>
        <v/>
      </c>
      <c r="S405" s="82" t="str">
        <f t="shared" si="67"/>
        <v/>
      </c>
      <c r="T405" s="83" t="str">
        <f t="shared" si="67"/>
        <v/>
      </c>
      <c r="U405" s="84" t="str">
        <f t="shared" si="61"/>
        <v/>
      </c>
      <c r="V405" s="85"/>
      <c r="W405" s="86" t="str">
        <f t="shared" si="64"/>
        <v/>
      </c>
      <c r="X405" s="87"/>
      <c r="Y405" s="88"/>
      <c r="Z405" s="89" t="str">
        <f t="shared" si="65"/>
        <v/>
      </c>
      <c r="AA405" s="90"/>
      <c r="AB405" s="91"/>
      <c r="AC405" s="92" t="str">
        <f t="shared" si="62"/>
        <v/>
      </c>
      <c r="AD405" s="93"/>
      <c r="AE405" s="94"/>
      <c r="AF405" s="95" t="str">
        <f t="shared" si="63"/>
        <v/>
      </c>
      <c r="AG405" s="95"/>
      <c r="AH405" s="96"/>
      <c r="AI405" s="97" t="str">
        <f t="shared" si="66"/>
        <v/>
      </c>
      <c r="AJ405" s="98" t="str">
        <f t="shared" si="66"/>
        <v/>
      </c>
      <c r="AK405" s="99" t="str">
        <f t="shared" si="66"/>
        <v/>
      </c>
    </row>
    <row r="406" spans="1:37" ht="26.25" customHeight="1" x14ac:dyDescent="0.7">
      <c r="A406" s="60" t="str">
        <f>IF(選手申込!B442="","",選手申込!B442)</f>
        <v/>
      </c>
      <c r="B406" s="60" t="str">
        <f>IF(選手申込!C442="","",選手申込!C442)</f>
        <v/>
      </c>
      <c r="C406" s="60" t="str">
        <f>IF(選手申込!D442="","",選手申込!D442)</f>
        <v/>
      </c>
      <c r="D406" s="60" t="str">
        <f>IF(選手申込!E442="","",選手申込!E442)</f>
        <v/>
      </c>
      <c r="E406" s="60" t="str">
        <f>IF(選手申込!F442="","",選手申込!F442)</f>
        <v/>
      </c>
      <c r="F406" s="60" t="str">
        <f>IF(選手申込!G442="","",選手申込!G442)</f>
        <v/>
      </c>
      <c r="G406" s="60" t="str">
        <f>IF(選手申込!H442="","",選手申込!H442)</f>
        <v/>
      </c>
      <c r="H406" s="60" t="str">
        <f>IF(選手申込!L442="","",選手申込!L442)</f>
        <v/>
      </c>
      <c r="I406" s="60" t="str">
        <f>IF(H406="","",選手申込!$A$26)</f>
        <v/>
      </c>
      <c r="J406" s="60" t="str">
        <f>IF(I406="","",選手申込!$G$26)</f>
        <v/>
      </c>
      <c r="K406" s="60" t="str">
        <f>IF(J406="","",選手申込!$I$26)</f>
        <v/>
      </c>
      <c r="L406" s="60" t="str">
        <f>IF(選手申込!I442="","",選手申込!I442)</f>
        <v/>
      </c>
      <c r="M406" s="60" t="str">
        <f>IF(選手申込!J442="","",選手申込!J442)</f>
        <v/>
      </c>
      <c r="N406" s="60" t="str">
        <f>IF(選手申込!K442="","",選手申込!K442)</f>
        <v/>
      </c>
      <c r="O406" s="60">
        <f t="shared" si="59"/>
        <v>0</v>
      </c>
      <c r="P406" s="61" t="str">
        <f t="shared" si="60"/>
        <v/>
      </c>
      <c r="S406" s="82" t="str">
        <f t="shared" si="67"/>
        <v/>
      </c>
      <c r="T406" s="83" t="str">
        <f t="shared" si="67"/>
        <v/>
      </c>
      <c r="U406" s="84" t="str">
        <f t="shared" si="61"/>
        <v/>
      </c>
      <c r="V406" s="85"/>
      <c r="W406" s="86" t="str">
        <f t="shared" si="64"/>
        <v/>
      </c>
      <c r="X406" s="87"/>
      <c r="Y406" s="88"/>
      <c r="Z406" s="89" t="str">
        <f t="shared" si="65"/>
        <v/>
      </c>
      <c r="AA406" s="90"/>
      <c r="AB406" s="91"/>
      <c r="AC406" s="92" t="str">
        <f t="shared" si="62"/>
        <v/>
      </c>
      <c r="AD406" s="93"/>
      <c r="AE406" s="94"/>
      <c r="AF406" s="95" t="str">
        <f t="shared" si="63"/>
        <v/>
      </c>
      <c r="AG406" s="95"/>
      <c r="AH406" s="96"/>
      <c r="AI406" s="97" t="str">
        <f t="shared" si="66"/>
        <v/>
      </c>
      <c r="AJ406" s="98" t="str">
        <f t="shared" si="66"/>
        <v/>
      </c>
      <c r="AK406" s="99" t="str">
        <f t="shared" si="66"/>
        <v/>
      </c>
    </row>
    <row r="407" spans="1:37" ht="26.25" customHeight="1" x14ac:dyDescent="0.7">
      <c r="A407" s="60" t="str">
        <f>IF(選手申込!B443="","",選手申込!B443)</f>
        <v/>
      </c>
      <c r="B407" s="60" t="str">
        <f>IF(選手申込!C443="","",選手申込!C443)</f>
        <v/>
      </c>
      <c r="C407" s="60" t="str">
        <f>IF(選手申込!D443="","",選手申込!D443)</f>
        <v/>
      </c>
      <c r="D407" s="60" t="str">
        <f>IF(選手申込!E443="","",選手申込!E443)</f>
        <v/>
      </c>
      <c r="E407" s="60" t="str">
        <f>IF(選手申込!F443="","",選手申込!F443)</f>
        <v/>
      </c>
      <c r="F407" s="60" t="str">
        <f>IF(選手申込!G443="","",選手申込!G443)</f>
        <v/>
      </c>
      <c r="G407" s="60" t="str">
        <f>IF(選手申込!H443="","",選手申込!H443)</f>
        <v/>
      </c>
      <c r="H407" s="60" t="str">
        <f>IF(選手申込!L443="","",選手申込!L443)</f>
        <v/>
      </c>
      <c r="I407" s="60" t="str">
        <f>IF(H407="","",選手申込!$A$26)</f>
        <v/>
      </c>
      <c r="J407" s="60" t="str">
        <f>IF(I407="","",選手申込!$G$26)</f>
        <v/>
      </c>
      <c r="K407" s="60" t="str">
        <f>IF(J407="","",選手申込!$I$26)</f>
        <v/>
      </c>
      <c r="L407" s="60" t="str">
        <f>IF(選手申込!I443="","",選手申込!I443)</f>
        <v/>
      </c>
      <c r="M407" s="60" t="str">
        <f>IF(選手申込!J443="","",選手申込!J443)</f>
        <v/>
      </c>
      <c r="N407" s="60" t="str">
        <f>IF(選手申込!K443="","",選手申込!K443)</f>
        <v/>
      </c>
      <c r="O407" s="60">
        <f t="shared" si="59"/>
        <v>0</v>
      </c>
      <c r="P407" s="61" t="str">
        <f t="shared" si="60"/>
        <v/>
      </c>
      <c r="S407" s="82" t="str">
        <f t="shared" si="67"/>
        <v/>
      </c>
      <c r="T407" s="83" t="str">
        <f t="shared" si="67"/>
        <v/>
      </c>
      <c r="U407" s="84" t="str">
        <f t="shared" si="61"/>
        <v/>
      </c>
      <c r="V407" s="85"/>
      <c r="W407" s="86" t="str">
        <f t="shared" si="64"/>
        <v/>
      </c>
      <c r="X407" s="87"/>
      <c r="Y407" s="88"/>
      <c r="Z407" s="89" t="str">
        <f t="shared" si="65"/>
        <v/>
      </c>
      <c r="AA407" s="90"/>
      <c r="AB407" s="91"/>
      <c r="AC407" s="92" t="str">
        <f t="shared" si="62"/>
        <v/>
      </c>
      <c r="AD407" s="93"/>
      <c r="AE407" s="94"/>
      <c r="AF407" s="95" t="str">
        <f t="shared" si="63"/>
        <v/>
      </c>
      <c r="AG407" s="95"/>
      <c r="AH407" s="96"/>
      <c r="AI407" s="97" t="str">
        <f t="shared" si="66"/>
        <v/>
      </c>
      <c r="AJ407" s="98" t="str">
        <f t="shared" si="66"/>
        <v/>
      </c>
      <c r="AK407" s="99" t="str">
        <f t="shared" si="66"/>
        <v/>
      </c>
    </row>
    <row r="408" spans="1:37" ht="26.25" customHeight="1" x14ac:dyDescent="0.7">
      <c r="A408" s="60" t="str">
        <f>IF(選手申込!B444="","",選手申込!B444)</f>
        <v/>
      </c>
      <c r="B408" s="60" t="str">
        <f>IF(選手申込!C444="","",選手申込!C444)</f>
        <v/>
      </c>
      <c r="C408" s="60" t="str">
        <f>IF(選手申込!D444="","",選手申込!D444)</f>
        <v/>
      </c>
      <c r="D408" s="60" t="str">
        <f>IF(選手申込!E444="","",選手申込!E444)</f>
        <v/>
      </c>
      <c r="E408" s="60" t="str">
        <f>IF(選手申込!F444="","",選手申込!F444)</f>
        <v/>
      </c>
      <c r="F408" s="60" t="str">
        <f>IF(選手申込!G444="","",選手申込!G444)</f>
        <v/>
      </c>
      <c r="G408" s="60" t="str">
        <f>IF(選手申込!H444="","",選手申込!H444)</f>
        <v/>
      </c>
      <c r="H408" s="60" t="str">
        <f>IF(選手申込!L444="","",選手申込!L444)</f>
        <v/>
      </c>
      <c r="I408" s="60" t="str">
        <f>IF(H408="","",選手申込!$A$26)</f>
        <v/>
      </c>
      <c r="J408" s="60" t="str">
        <f>IF(I408="","",選手申込!$G$26)</f>
        <v/>
      </c>
      <c r="K408" s="60" t="str">
        <f>IF(J408="","",選手申込!$I$26)</f>
        <v/>
      </c>
      <c r="L408" s="60" t="str">
        <f>IF(選手申込!I444="","",選手申込!I444)</f>
        <v/>
      </c>
      <c r="M408" s="60" t="str">
        <f>IF(選手申込!J444="","",選手申込!J444)</f>
        <v/>
      </c>
      <c r="N408" s="60" t="str">
        <f>IF(選手申込!K444="","",選手申込!K444)</f>
        <v/>
      </c>
      <c r="O408" s="60">
        <f t="shared" si="59"/>
        <v>0</v>
      </c>
      <c r="P408" s="61" t="str">
        <f t="shared" si="60"/>
        <v/>
      </c>
      <c r="S408" s="82" t="str">
        <f t="shared" si="67"/>
        <v/>
      </c>
      <c r="T408" s="83" t="str">
        <f t="shared" si="67"/>
        <v/>
      </c>
      <c r="U408" s="84" t="str">
        <f t="shared" si="61"/>
        <v/>
      </c>
      <c r="V408" s="85"/>
      <c r="W408" s="86" t="str">
        <f t="shared" si="64"/>
        <v/>
      </c>
      <c r="X408" s="87"/>
      <c r="Y408" s="88"/>
      <c r="Z408" s="89" t="str">
        <f t="shared" si="65"/>
        <v/>
      </c>
      <c r="AA408" s="90"/>
      <c r="AB408" s="91"/>
      <c r="AC408" s="92" t="str">
        <f t="shared" si="62"/>
        <v/>
      </c>
      <c r="AD408" s="93"/>
      <c r="AE408" s="94"/>
      <c r="AF408" s="95" t="str">
        <f t="shared" si="63"/>
        <v/>
      </c>
      <c r="AG408" s="95"/>
      <c r="AH408" s="96"/>
      <c r="AI408" s="97" t="str">
        <f t="shared" si="66"/>
        <v/>
      </c>
      <c r="AJ408" s="98" t="str">
        <f t="shared" si="66"/>
        <v/>
      </c>
      <c r="AK408" s="99" t="str">
        <f t="shared" si="66"/>
        <v/>
      </c>
    </row>
    <row r="409" spans="1:37" ht="26.25" customHeight="1" x14ac:dyDescent="0.7">
      <c r="A409" s="60" t="str">
        <f>IF(選手申込!B445="","",選手申込!B445)</f>
        <v/>
      </c>
      <c r="B409" s="60" t="str">
        <f>IF(選手申込!C445="","",選手申込!C445)</f>
        <v/>
      </c>
      <c r="C409" s="60" t="str">
        <f>IF(選手申込!D445="","",選手申込!D445)</f>
        <v/>
      </c>
      <c r="D409" s="60" t="str">
        <f>IF(選手申込!E445="","",選手申込!E445)</f>
        <v/>
      </c>
      <c r="E409" s="60" t="str">
        <f>IF(選手申込!F445="","",選手申込!F445)</f>
        <v/>
      </c>
      <c r="F409" s="60" t="str">
        <f>IF(選手申込!G445="","",選手申込!G445)</f>
        <v/>
      </c>
      <c r="G409" s="60" t="str">
        <f>IF(選手申込!H445="","",選手申込!H445)</f>
        <v/>
      </c>
      <c r="H409" s="60" t="str">
        <f>IF(選手申込!L445="","",選手申込!L445)</f>
        <v/>
      </c>
      <c r="I409" s="60" t="str">
        <f>IF(H409="","",選手申込!$A$26)</f>
        <v/>
      </c>
      <c r="J409" s="60" t="str">
        <f>IF(I409="","",選手申込!$G$26)</f>
        <v/>
      </c>
      <c r="K409" s="60" t="str">
        <f>IF(J409="","",選手申込!$I$26)</f>
        <v/>
      </c>
      <c r="L409" s="60" t="str">
        <f>IF(選手申込!I445="","",選手申込!I445)</f>
        <v/>
      </c>
      <c r="M409" s="60" t="str">
        <f>IF(選手申込!J445="","",選手申込!J445)</f>
        <v/>
      </c>
      <c r="N409" s="60" t="str">
        <f>IF(選手申込!K445="","",選手申込!K445)</f>
        <v/>
      </c>
      <c r="O409" s="60">
        <f t="shared" si="59"/>
        <v>0</v>
      </c>
      <c r="P409" s="61" t="str">
        <f t="shared" si="60"/>
        <v/>
      </c>
      <c r="S409" s="82" t="str">
        <f t="shared" si="67"/>
        <v/>
      </c>
      <c r="T409" s="83" t="str">
        <f t="shared" si="67"/>
        <v/>
      </c>
      <c r="U409" s="84" t="str">
        <f t="shared" si="61"/>
        <v/>
      </c>
      <c r="V409" s="85"/>
      <c r="W409" s="86" t="str">
        <f t="shared" si="64"/>
        <v/>
      </c>
      <c r="X409" s="87"/>
      <c r="Y409" s="88"/>
      <c r="Z409" s="89" t="str">
        <f t="shared" si="65"/>
        <v/>
      </c>
      <c r="AA409" s="90"/>
      <c r="AB409" s="91"/>
      <c r="AC409" s="92" t="str">
        <f t="shared" si="62"/>
        <v/>
      </c>
      <c r="AD409" s="93"/>
      <c r="AE409" s="94"/>
      <c r="AF409" s="95" t="str">
        <f t="shared" si="63"/>
        <v/>
      </c>
      <c r="AG409" s="95"/>
      <c r="AH409" s="96"/>
      <c r="AI409" s="97" t="str">
        <f t="shared" si="66"/>
        <v/>
      </c>
      <c r="AJ409" s="98" t="str">
        <f t="shared" si="66"/>
        <v/>
      </c>
      <c r="AK409" s="99" t="str">
        <f t="shared" si="66"/>
        <v/>
      </c>
    </row>
    <row r="410" spans="1:37" ht="26.25" customHeight="1" x14ac:dyDescent="0.7">
      <c r="A410" s="60" t="str">
        <f>IF(選手申込!B446="","",選手申込!B446)</f>
        <v/>
      </c>
      <c r="B410" s="60" t="str">
        <f>IF(選手申込!C446="","",選手申込!C446)</f>
        <v/>
      </c>
      <c r="C410" s="60" t="str">
        <f>IF(選手申込!D446="","",選手申込!D446)</f>
        <v/>
      </c>
      <c r="D410" s="60" t="str">
        <f>IF(選手申込!E446="","",選手申込!E446)</f>
        <v/>
      </c>
      <c r="E410" s="60" t="str">
        <f>IF(選手申込!F446="","",選手申込!F446)</f>
        <v/>
      </c>
      <c r="F410" s="60" t="str">
        <f>IF(選手申込!G446="","",選手申込!G446)</f>
        <v/>
      </c>
      <c r="G410" s="60" t="str">
        <f>IF(選手申込!H446="","",選手申込!H446)</f>
        <v/>
      </c>
      <c r="H410" s="60" t="str">
        <f>IF(選手申込!L446="","",選手申込!L446)</f>
        <v/>
      </c>
      <c r="I410" s="60" t="str">
        <f>IF(H410="","",選手申込!$A$26)</f>
        <v/>
      </c>
      <c r="J410" s="60" t="str">
        <f>IF(I410="","",選手申込!$G$26)</f>
        <v/>
      </c>
      <c r="K410" s="60" t="str">
        <f>IF(J410="","",選手申込!$I$26)</f>
        <v/>
      </c>
      <c r="L410" s="60" t="str">
        <f>IF(選手申込!I446="","",選手申込!I446)</f>
        <v/>
      </c>
      <c r="M410" s="60" t="str">
        <f>IF(選手申込!J446="","",選手申込!J446)</f>
        <v/>
      </c>
      <c r="N410" s="60" t="str">
        <f>IF(選手申込!K446="","",選手申込!K446)</f>
        <v/>
      </c>
      <c r="O410" s="60">
        <f t="shared" si="59"/>
        <v>0</v>
      </c>
      <c r="P410" s="61" t="str">
        <f t="shared" si="60"/>
        <v/>
      </c>
      <c r="S410" s="82" t="str">
        <f t="shared" si="67"/>
        <v/>
      </c>
      <c r="T410" s="83" t="str">
        <f t="shared" si="67"/>
        <v/>
      </c>
      <c r="U410" s="84" t="str">
        <f t="shared" si="61"/>
        <v/>
      </c>
      <c r="V410" s="85"/>
      <c r="W410" s="86" t="str">
        <f t="shared" si="64"/>
        <v/>
      </c>
      <c r="X410" s="87"/>
      <c r="Y410" s="88"/>
      <c r="Z410" s="89" t="str">
        <f t="shared" si="65"/>
        <v/>
      </c>
      <c r="AA410" s="90"/>
      <c r="AB410" s="91"/>
      <c r="AC410" s="92" t="str">
        <f t="shared" si="62"/>
        <v/>
      </c>
      <c r="AD410" s="93"/>
      <c r="AE410" s="94"/>
      <c r="AF410" s="95" t="str">
        <f t="shared" si="63"/>
        <v/>
      </c>
      <c r="AG410" s="95"/>
      <c r="AH410" s="96"/>
      <c r="AI410" s="97" t="str">
        <f t="shared" si="66"/>
        <v/>
      </c>
      <c r="AJ410" s="98" t="str">
        <f t="shared" si="66"/>
        <v/>
      </c>
      <c r="AK410" s="99" t="str">
        <f t="shared" si="66"/>
        <v/>
      </c>
    </row>
    <row r="411" spans="1:37" ht="26.25" customHeight="1" x14ac:dyDescent="0.7">
      <c r="A411" s="60" t="str">
        <f>IF(選手申込!B447="","",選手申込!B447)</f>
        <v/>
      </c>
      <c r="B411" s="60" t="str">
        <f>IF(選手申込!C447="","",選手申込!C447)</f>
        <v/>
      </c>
      <c r="C411" s="60" t="str">
        <f>IF(選手申込!D447="","",選手申込!D447)</f>
        <v/>
      </c>
      <c r="D411" s="60" t="str">
        <f>IF(選手申込!E447="","",選手申込!E447)</f>
        <v/>
      </c>
      <c r="E411" s="60" t="str">
        <f>IF(選手申込!F447="","",選手申込!F447)</f>
        <v/>
      </c>
      <c r="F411" s="60" t="str">
        <f>IF(選手申込!G447="","",選手申込!G447)</f>
        <v/>
      </c>
      <c r="G411" s="60" t="str">
        <f>IF(選手申込!H447="","",選手申込!H447)</f>
        <v/>
      </c>
      <c r="H411" s="60" t="str">
        <f>IF(選手申込!L447="","",選手申込!L447)</f>
        <v/>
      </c>
      <c r="I411" s="60" t="str">
        <f>IF(H411="","",選手申込!$A$26)</f>
        <v/>
      </c>
      <c r="J411" s="60" t="str">
        <f>IF(I411="","",選手申込!$G$26)</f>
        <v/>
      </c>
      <c r="K411" s="60" t="str">
        <f>IF(J411="","",選手申込!$I$26)</f>
        <v/>
      </c>
      <c r="L411" s="60" t="str">
        <f>IF(選手申込!I447="","",選手申込!I447)</f>
        <v/>
      </c>
      <c r="M411" s="60" t="str">
        <f>IF(選手申込!J447="","",選手申込!J447)</f>
        <v/>
      </c>
      <c r="N411" s="60" t="str">
        <f>IF(選手申込!K447="","",選手申込!K447)</f>
        <v/>
      </c>
      <c r="O411" s="60">
        <f t="shared" si="59"/>
        <v>0</v>
      </c>
      <c r="P411" s="61" t="str">
        <f t="shared" si="60"/>
        <v/>
      </c>
      <c r="S411" s="82" t="str">
        <f t="shared" si="67"/>
        <v/>
      </c>
      <c r="T411" s="83" t="str">
        <f t="shared" si="67"/>
        <v/>
      </c>
      <c r="U411" s="84" t="str">
        <f t="shared" si="61"/>
        <v/>
      </c>
      <c r="V411" s="85"/>
      <c r="W411" s="86" t="str">
        <f t="shared" si="64"/>
        <v/>
      </c>
      <c r="X411" s="87"/>
      <c r="Y411" s="88"/>
      <c r="Z411" s="89" t="str">
        <f t="shared" si="65"/>
        <v/>
      </c>
      <c r="AA411" s="90"/>
      <c r="AB411" s="91"/>
      <c r="AC411" s="92" t="str">
        <f t="shared" si="62"/>
        <v/>
      </c>
      <c r="AD411" s="93"/>
      <c r="AE411" s="94"/>
      <c r="AF411" s="95" t="str">
        <f t="shared" si="63"/>
        <v/>
      </c>
      <c r="AG411" s="95"/>
      <c r="AH411" s="96"/>
      <c r="AI411" s="97" t="str">
        <f t="shared" si="66"/>
        <v/>
      </c>
      <c r="AJ411" s="98" t="str">
        <f t="shared" si="66"/>
        <v/>
      </c>
      <c r="AK411" s="99" t="str">
        <f t="shared" si="66"/>
        <v/>
      </c>
    </row>
    <row r="412" spans="1:37" ht="26.25" customHeight="1" x14ac:dyDescent="0.7">
      <c r="A412" s="60" t="str">
        <f>IF(選手申込!B448="","",選手申込!B448)</f>
        <v/>
      </c>
      <c r="B412" s="60" t="str">
        <f>IF(選手申込!C448="","",選手申込!C448)</f>
        <v/>
      </c>
      <c r="C412" s="60" t="str">
        <f>IF(選手申込!D448="","",選手申込!D448)</f>
        <v/>
      </c>
      <c r="D412" s="60" t="str">
        <f>IF(選手申込!E448="","",選手申込!E448)</f>
        <v/>
      </c>
      <c r="E412" s="60" t="str">
        <f>IF(選手申込!F448="","",選手申込!F448)</f>
        <v/>
      </c>
      <c r="F412" s="60" t="str">
        <f>IF(選手申込!G448="","",選手申込!G448)</f>
        <v/>
      </c>
      <c r="G412" s="60" t="str">
        <f>IF(選手申込!H448="","",選手申込!H448)</f>
        <v/>
      </c>
      <c r="H412" s="60" t="str">
        <f>IF(選手申込!L448="","",選手申込!L448)</f>
        <v/>
      </c>
      <c r="I412" s="60" t="str">
        <f>IF(H412="","",選手申込!$A$26)</f>
        <v/>
      </c>
      <c r="J412" s="60" t="str">
        <f>IF(I412="","",選手申込!$G$26)</f>
        <v/>
      </c>
      <c r="K412" s="60" t="str">
        <f>IF(J412="","",選手申込!$I$26)</f>
        <v/>
      </c>
      <c r="L412" s="60" t="str">
        <f>IF(選手申込!I448="","",選手申込!I448)</f>
        <v/>
      </c>
      <c r="M412" s="60" t="str">
        <f>IF(選手申込!J448="","",選手申込!J448)</f>
        <v/>
      </c>
      <c r="N412" s="60" t="str">
        <f>IF(選手申込!K448="","",選手申込!K448)</f>
        <v/>
      </c>
      <c r="O412" s="60">
        <f t="shared" si="59"/>
        <v>0</v>
      </c>
      <c r="P412" s="61" t="str">
        <f t="shared" si="60"/>
        <v/>
      </c>
      <c r="S412" s="82" t="str">
        <f t="shared" si="67"/>
        <v/>
      </c>
      <c r="T412" s="83" t="str">
        <f t="shared" si="67"/>
        <v/>
      </c>
      <c r="U412" s="84" t="str">
        <f t="shared" si="61"/>
        <v/>
      </c>
      <c r="V412" s="85"/>
      <c r="W412" s="86" t="str">
        <f t="shared" si="64"/>
        <v/>
      </c>
      <c r="X412" s="87"/>
      <c r="Y412" s="88"/>
      <c r="Z412" s="89" t="str">
        <f t="shared" si="65"/>
        <v/>
      </c>
      <c r="AA412" s="90"/>
      <c r="AB412" s="91"/>
      <c r="AC412" s="92" t="str">
        <f t="shared" si="62"/>
        <v/>
      </c>
      <c r="AD412" s="93"/>
      <c r="AE412" s="94"/>
      <c r="AF412" s="95" t="str">
        <f t="shared" si="63"/>
        <v/>
      </c>
      <c r="AG412" s="95"/>
      <c r="AH412" s="96"/>
      <c r="AI412" s="97" t="str">
        <f t="shared" si="66"/>
        <v/>
      </c>
      <c r="AJ412" s="98" t="str">
        <f t="shared" si="66"/>
        <v/>
      </c>
      <c r="AK412" s="99" t="str">
        <f t="shared" si="66"/>
        <v/>
      </c>
    </row>
    <row r="413" spans="1:37" ht="26.25" customHeight="1" x14ac:dyDescent="0.7">
      <c r="A413" s="60" t="str">
        <f>IF(選手申込!B449="","",選手申込!B449)</f>
        <v/>
      </c>
      <c r="B413" s="60" t="str">
        <f>IF(選手申込!C449="","",選手申込!C449)</f>
        <v/>
      </c>
      <c r="C413" s="60" t="str">
        <f>IF(選手申込!D449="","",選手申込!D449)</f>
        <v/>
      </c>
      <c r="D413" s="60" t="str">
        <f>IF(選手申込!E449="","",選手申込!E449)</f>
        <v/>
      </c>
      <c r="E413" s="60" t="str">
        <f>IF(選手申込!F449="","",選手申込!F449)</f>
        <v/>
      </c>
      <c r="F413" s="60" t="str">
        <f>IF(選手申込!G449="","",選手申込!G449)</f>
        <v/>
      </c>
      <c r="G413" s="60" t="str">
        <f>IF(選手申込!H449="","",選手申込!H449)</f>
        <v/>
      </c>
      <c r="H413" s="60" t="str">
        <f>IF(選手申込!L449="","",選手申込!L449)</f>
        <v/>
      </c>
      <c r="I413" s="60" t="str">
        <f>IF(H413="","",選手申込!$A$26)</f>
        <v/>
      </c>
      <c r="J413" s="60" t="str">
        <f>IF(I413="","",選手申込!$G$26)</f>
        <v/>
      </c>
      <c r="K413" s="60" t="str">
        <f>IF(J413="","",選手申込!$I$26)</f>
        <v/>
      </c>
      <c r="L413" s="60" t="str">
        <f>IF(選手申込!I449="","",選手申込!I449)</f>
        <v/>
      </c>
      <c r="M413" s="60" t="str">
        <f>IF(選手申込!J449="","",選手申込!J449)</f>
        <v/>
      </c>
      <c r="N413" s="60" t="str">
        <f>IF(選手申込!K449="","",選手申込!K449)</f>
        <v/>
      </c>
      <c r="O413" s="60">
        <f t="shared" si="59"/>
        <v>0</v>
      </c>
      <c r="P413" s="61" t="str">
        <f t="shared" si="60"/>
        <v/>
      </c>
      <c r="S413" s="82" t="str">
        <f t="shared" si="67"/>
        <v/>
      </c>
      <c r="T413" s="83" t="str">
        <f t="shared" si="67"/>
        <v/>
      </c>
      <c r="U413" s="84" t="str">
        <f t="shared" si="61"/>
        <v/>
      </c>
      <c r="V413" s="85"/>
      <c r="W413" s="86" t="str">
        <f t="shared" si="64"/>
        <v/>
      </c>
      <c r="X413" s="87"/>
      <c r="Y413" s="88"/>
      <c r="Z413" s="89" t="str">
        <f t="shared" si="65"/>
        <v/>
      </c>
      <c r="AA413" s="90"/>
      <c r="AB413" s="91"/>
      <c r="AC413" s="92" t="str">
        <f t="shared" si="62"/>
        <v/>
      </c>
      <c r="AD413" s="93"/>
      <c r="AE413" s="94"/>
      <c r="AF413" s="95" t="str">
        <f t="shared" si="63"/>
        <v/>
      </c>
      <c r="AG413" s="95"/>
      <c r="AH413" s="96"/>
      <c r="AI413" s="97" t="str">
        <f t="shared" si="66"/>
        <v/>
      </c>
      <c r="AJ413" s="98" t="str">
        <f t="shared" si="66"/>
        <v/>
      </c>
      <c r="AK413" s="99" t="str">
        <f t="shared" si="66"/>
        <v/>
      </c>
    </row>
    <row r="414" spans="1:37" ht="26.25" customHeight="1" x14ac:dyDescent="0.7">
      <c r="A414" s="60" t="str">
        <f>IF(選手申込!B450="","",選手申込!B450)</f>
        <v/>
      </c>
      <c r="B414" s="60" t="str">
        <f>IF(選手申込!C450="","",選手申込!C450)</f>
        <v/>
      </c>
      <c r="C414" s="60" t="str">
        <f>IF(選手申込!D450="","",選手申込!D450)</f>
        <v/>
      </c>
      <c r="D414" s="60" t="str">
        <f>IF(選手申込!E450="","",選手申込!E450)</f>
        <v/>
      </c>
      <c r="E414" s="60" t="str">
        <f>IF(選手申込!F450="","",選手申込!F450)</f>
        <v/>
      </c>
      <c r="F414" s="60" t="str">
        <f>IF(選手申込!G450="","",選手申込!G450)</f>
        <v/>
      </c>
      <c r="G414" s="60" t="str">
        <f>IF(選手申込!H450="","",選手申込!H450)</f>
        <v/>
      </c>
      <c r="H414" s="60" t="str">
        <f>IF(選手申込!L450="","",選手申込!L450)</f>
        <v/>
      </c>
      <c r="I414" s="60" t="str">
        <f>IF(H414="","",選手申込!$A$26)</f>
        <v/>
      </c>
      <c r="J414" s="60" t="str">
        <f>IF(I414="","",選手申込!$G$26)</f>
        <v/>
      </c>
      <c r="K414" s="60" t="str">
        <f>IF(J414="","",選手申込!$I$26)</f>
        <v/>
      </c>
      <c r="L414" s="60" t="str">
        <f>IF(選手申込!I450="","",選手申込!I450)</f>
        <v/>
      </c>
      <c r="M414" s="60" t="str">
        <f>IF(選手申込!J450="","",選手申込!J450)</f>
        <v/>
      </c>
      <c r="N414" s="60" t="str">
        <f>IF(選手申込!K450="","",選手申込!K450)</f>
        <v/>
      </c>
      <c r="O414" s="60">
        <f t="shared" si="59"/>
        <v>0</v>
      </c>
      <c r="P414" s="61" t="str">
        <f t="shared" si="60"/>
        <v/>
      </c>
      <c r="S414" s="82" t="str">
        <f t="shared" si="67"/>
        <v/>
      </c>
      <c r="T414" s="83" t="str">
        <f t="shared" si="67"/>
        <v/>
      </c>
      <c r="U414" s="84" t="str">
        <f t="shared" si="61"/>
        <v/>
      </c>
      <c r="V414" s="85"/>
      <c r="W414" s="86" t="str">
        <f t="shared" si="64"/>
        <v/>
      </c>
      <c r="X414" s="87"/>
      <c r="Y414" s="88"/>
      <c r="Z414" s="89" t="str">
        <f t="shared" si="65"/>
        <v/>
      </c>
      <c r="AA414" s="90"/>
      <c r="AB414" s="91"/>
      <c r="AC414" s="92" t="str">
        <f t="shared" si="62"/>
        <v/>
      </c>
      <c r="AD414" s="93"/>
      <c r="AE414" s="94"/>
      <c r="AF414" s="95" t="str">
        <f t="shared" si="63"/>
        <v/>
      </c>
      <c r="AG414" s="95"/>
      <c r="AH414" s="96"/>
      <c r="AI414" s="97" t="str">
        <f t="shared" si="66"/>
        <v/>
      </c>
      <c r="AJ414" s="98" t="str">
        <f t="shared" si="66"/>
        <v/>
      </c>
      <c r="AK414" s="99" t="str">
        <f t="shared" si="66"/>
        <v/>
      </c>
    </row>
    <row r="415" spans="1:37" ht="26.25" customHeight="1" x14ac:dyDescent="0.7">
      <c r="A415" s="60" t="str">
        <f>IF(選手申込!B451="","",選手申込!B451)</f>
        <v/>
      </c>
      <c r="B415" s="60" t="str">
        <f>IF(選手申込!C451="","",選手申込!C451)</f>
        <v/>
      </c>
      <c r="C415" s="60" t="str">
        <f>IF(選手申込!D451="","",選手申込!D451)</f>
        <v/>
      </c>
      <c r="D415" s="60" t="str">
        <f>IF(選手申込!E451="","",選手申込!E451)</f>
        <v/>
      </c>
      <c r="E415" s="60" t="str">
        <f>IF(選手申込!F451="","",選手申込!F451)</f>
        <v/>
      </c>
      <c r="F415" s="60" t="str">
        <f>IF(選手申込!G451="","",選手申込!G451)</f>
        <v/>
      </c>
      <c r="G415" s="60" t="str">
        <f>IF(選手申込!H451="","",選手申込!H451)</f>
        <v/>
      </c>
      <c r="H415" s="60" t="str">
        <f>IF(選手申込!L451="","",選手申込!L451)</f>
        <v/>
      </c>
      <c r="I415" s="60" t="str">
        <f>IF(H415="","",選手申込!$A$26)</f>
        <v/>
      </c>
      <c r="J415" s="60" t="str">
        <f>IF(I415="","",選手申込!$G$26)</f>
        <v/>
      </c>
      <c r="K415" s="60" t="str">
        <f>IF(J415="","",選手申込!$I$26)</f>
        <v/>
      </c>
      <c r="L415" s="60" t="str">
        <f>IF(選手申込!I451="","",選手申込!I451)</f>
        <v/>
      </c>
      <c r="M415" s="60" t="str">
        <f>IF(選手申込!J451="","",選手申込!J451)</f>
        <v/>
      </c>
      <c r="N415" s="60" t="str">
        <f>IF(選手申込!K451="","",選手申込!K451)</f>
        <v/>
      </c>
      <c r="O415" s="60">
        <f t="shared" si="59"/>
        <v>0</v>
      </c>
      <c r="P415" s="61" t="str">
        <f t="shared" si="60"/>
        <v/>
      </c>
      <c r="S415" s="82" t="str">
        <f t="shared" si="67"/>
        <v/>
      </c>
      <c r="T415" s="83" t="str">
        <f t="shared" si="67"/>
        <v/>
      </c>
      <c r="U415" s="84" t="str">
        <f t="shared" si="61"/>
        <v/>
      </c>
      <c r="V415" s="85"/>
      <c r="W415" s="86" t="str">
        <f t="shared" si="64"/>
        <v/>
      </c>
      <c r="X415" s="87"/>
      <c r="Y415" s="88"/>
      <c r="Z415" s="89" t="str">
        <f t="shared" si="65"/>
        <v/>
      </c>
      <c r="AA415" s="90"/>
      <c r="AB415" s="91"/>
      <c r="AC415" s="92" t="str">
        <f t="shared" si="62"/>
        <v/>
      </c>
      <c r="AD415" s="93"/>
      <c r="AE415" s="94"/>
      <c r="AF415" s="95" t="str">
        <f t="shared" si="63"/>
        <v/>
      </c>
      <c r="AG415" s="95"/>
      <c r="AH415" s="96"/>
      <c r="AI415" s="97" t="str">
        <f t="shared" si="66"/>
        <v/>
      </c>
      <c r="AJ415" s="98" t="str">
        <f t="shared" si="66"/>
        <v/>
      </c>
      <c r="AK415" s="99" t="str">
        <f t="shared" si="66"/>
        <v/>
      </c>
    </row>
    <row r="416" spans="1:37" ht="26.25" customHeight="1" x14ac:dyDescent="0.7">
      <c r="A416" s="60" t="str">
        <f>IF(選手申込!B452="","",選手申込!B452)</f>
        <v/>
      </c>
      <c r="B416" s="60" t="str">
        <f>IF(選手申込!C452="","",選手申込!C452)</f>
        <v/>
      </c>
      <c r="C416" s="60" t="str">
        <f>IF(選手申込!D452="","",選手申込!D452)</f>
        <v/>
      </c>
      <c r="D416" s="60" t="str">
        <f>IF(選手申込!E452="","",選手申込!E452)</f>
        <v/>
      </c>
      <c r="E416" s="60" t="str">
        <f>IF(選手申込!F452="","",選手申込!F452)</f>
        <v/>
      </c>
      <c r="F416" s="60" t="str">
        <f>IF(選手申込!G452="","",選手申込!G452)</f>
        <v/>
      </c>
      <c r="G416" s="60" t="str">
        <f>IF(選手申込!H452="","",選手申込!H452)</f>
        <v/>
      </c>
      <c r="H416" s="60" t="str">
        <f>IF(選手申込!L452="","",選手申込!L452)</f>
        <v/>
      </c>
      <c r="I416" s="60" t="str">
        <f>IF(H416="","",選手申込!$A$26)</f>
        <v/>
      </c>
      <c r="J416" s="60" t="str">
        <f>IF(I416="","",選手申込!$G$26)</f>
        <v/>
      </c>
      <c r="K416" s="60" t="str">
        <f>IF(J416="","",選手申込!$I$26)</f>
        <v/>
      </c>
      <c r="L416" s="60" t="str">
        <f>IF(選手申込!I452="","",選手申込!I452)</f>
        <v/>
      </c>
      <c r="M416" s="60" t="str">
        <f>IF(選手申込!J452="","",選手申込!J452)</f>
        <v/>
      </c>
      <c r="N416" s="60" t="str">
        <f>IF(選手申込!K452="","",選手申込!K452)</f>
        <v/>
      </c>
      <c r="O416" s="60">
        <f t="shared" si="59"/>
        <v>0</v>
      </c>
      <c r="P416" s="61" t="str">
        <f t="shared" si="60"/>
        <v/>
      </c>
      <c r="S416" s="82" t="str">
        <f t="shared" si="67"/>
        <v/>
      </c>
      <c r="T416" s="83" t="str">
        <f t="shared" si="67"/>
        <v/>
      </c>
      <c r="U416" s="84" t="str">
        <f t="shared" si="61"/>
        <v/>
      </c>
      <c r="V416" s="85"/>
      <c r="W416" s="86" t="str">
        <f t="shared" si="64"/>
        <v/>
      </c>
      <c r="X416" s="87"/>
      <c r="Y416" s="88"/>
      <c r="Z416" s="89" t="str">
        <f t="shared" si="65"/>
        <v/>
      </c>
      <c r="AA416" s="90"/>
      <c r="AB416" s="91"/>
      <c r="AC416" s="92" t="str">
        <f t="shared" si="62"/>
        <v/>
      </c>
      <c r="AD416" s="93"/>
      <c r="AE416" s="94"/>
      <c r="AF416" s="95" t="str">
        <f t="shared" si="63"/>
        <v/>
      </c>
      <c r="AG416" s="95"/>
      <c r="AH416" s="96"/>
      <c r="AI416" s="97" t="str">
        <f t="shared" si="66"/>
        <v/>
      </c>
      <c r="AJ416" s="98" t="str">
        <f t="shared" si="66"/>
        <v/>
      </c>
      <c r="AK416" s="99" t="str">
        <f t="shared" si="66"/>
        <v/>
      </c>
    </row>
    <row r="417" spans="1:37" ht="26.25" customHeight="1" x14ac:dyDescent="0.7">
      <c r="A417" s="60" t="str">
        <f>IF(選手申込!B453="","",選手申込!B453)</f>
        <v/>
      </c>
      <c r="B417" s="60" t="str">
        <f>IF(選手申込!C453="","",選手申込!C453)</f>
        <v/>
      </c>
      <c r="C417" s="60" t="str">
        <f>IF(選手申込!D453="","",選手申込!D453)</f>
        <v/>
      </c>
      <c r="D417" s="60" t="str">
        <f>IF(選手申込!E453="","",選手申込!E453)</f>
        <v/>
      </c>
      <c r="E417" s="60" t="str">
        <f>IF(選手申込!F453="","",選手申込!F453)</f>
        <v/>
      </c>
      <c r="F417" s="60" t="str">
        <f>IF(選手申込!G453="","",選手申込!G453)</f>
        <v/>
      </c>
      <c r="G417" s="60" t="str">
        <f>IF(選手申込!H453="","",選手申込!H453)</f>
        <v/>
      </c>
      <c r="H417" s="60" t="str">
        <f>IF(選手申込!L453="","",選手申込!L453)</f>
        <v/>
      </c>
      <c r="I417" s="60" t="str">
        <f>IF(H417="","",選手申込!$A$26)</f>
        <v/>
      </c>
      <c r="J417" s="60" t="str">
        <f>IF(I417="","",選手申込!$G$26)</f>
        <v/>
      </c>
      <c r="K417" s="60" t="str">
        <f>IF(J417="","",選手申込!$I$26)</f>
        <v/>
      </c>
      <c r="L417" s="60" t="str">
        <f>IF(選手申込!I453="","",選手申込!I453)</f>
        <v/>
      </c>
      <c r="M417" s="60" t="str">
        <f>IF(選手申込!J453="","",選手申込!J453)</f>
        <v/>
      </c>
      <c r="N417" s="60" t="str">
        <f>IF(選手申込!K453="","",選手申込!K453)</f>
        <v/>
      </c>
      <c r="O417" s="60">
        <f t="shared" si="59"/>
        <v>0</v>
      </c>
      <c r="P417" s="61" t="str">
        <f t="shared" si="60"/>
        <v/>
      </c>
      <c r="S417" s="82" t="str">
        <f t="shared" si="67"/>
        <v/>
      </c>
      <c r="T417" s="83" t="str">
        <f t="shared" si="67"/>
        <v/>
      </c>
      <c r="U417" s="84" t="str">
        <f t="shared" si="61"/>
        <v/>
      </c>
      <c r="V417" s="85"/>
      <c r="W417" s="86" t="str">
        <f t="shared" si="64"/>
        <v/>
      </c>
      <c r="X417" s="87"/>
      <c r="Y417" s="88"/>
      <c r="Z417" s="89" t="str">
        <f t="shared" si="65"/>
        <v/>
      </c>
      <c r="AA417" s="90"/>
      <c r="AB417" s="91"/>
      <c r="AC417" s="92" t="str">
        <f t="shared" si="62"/>
        <v/>
      </c>
      <c r="AD417" s="93"/>
      <c r="AE417" s="94"/>
      <c r="AF417" s="95" t="str">
        <f t="shared" si="63"/>
        <v/>
      </c>
      <c r="AG417" s="95"/>
      <c r="AH417" s="96"/>
      <c r="AI417" s="97" t="str">
        <f t="shared" si="66"/>
        <v/>
      </c>
      <c r="AJ417" s="98" t="str">
        <f t="shared" si="66"/>
        <v/>
      </c>
      <c r="AK417" s="99" t="str">
        <f t="shared" si="66"/>
        <v/>
      </c>
    </row>
    <row r="418" spans="1:37" ht="26.25" customHeight="1" x14ac:dyDescent="0.7">
      <c r="A418" s="60" t="str">
        <f>IF(選手申込!B454="","",選手申込!B454)</f>
        <v/>
      </c>
      <c r="B418" s="60" t="str">
        <f>IF(選手申込!C454="","",選手申込!C454)</f>
        <v/>
      </c>
      <c r="C418" s="60" t="str">
        <f>IF(選手申込!D454="","",選手申込!D454)</f>
        <v/>
      </c>
      <c r="D418" s="60" t="str">
        <f>IF(選手申込!E454="","",選手申込!E454)</f>
        <v/>
      </c>
      <c r="E418" s="60" t="str">
        <f>IF(選手申込!F454="","",選手申込!F454)</f>
        <v/>
      </c>
      <c r="F418" s="60" t="str">
        <f>IF(選手申込!G454="","",選手申込!G454)</f>
        <v/>
      </c>
      <c r="G418" s="60" t="str">
        <f>IF(選手申込!H454="","",選手申込!H454)</f>
        <v/>
      </c>
      <c r="H418" s="60" t="str">
        <f>IF(選手申込!L454="","",選手申込!L454)</f>
        <v/>
      </c>
      <c r="I418" s="60" t="str">
        <f>IF(H418="","",選手申込!$A$26)</f>
        <v/>
      </c>
      <c r="J418" s="60" t="str">
        <f>IF(I418="","",選手申込!$G$26)</f>
        <v/>
      </c>
      <c r="K418" s="60" t="str">
        <f>IF(J418="","",選手申込!$I$26)</f>
        <v/>
      </c>
      <c r="L418" s="60" t="str">
        <f>IF(選手申込!I454="","",選手申込!I454)</f>
        <v/>
      </c>
      <c r="M418" s="60" t="str">
        <f>IF(選手申込!J454="","",選手申込!J454)</f>
        <v/>
      </c>
      <c r="N418" s="60" t="str">
        <f>IF(選手申込!K454="","",選手申込!K454)</f>
        <v/>
      </c>
      <c r="O418" s="60">
        <f t="shared" si="59"/>
        <v>0</v>
      </c>
      <c r="P418" s="61" t="str">
        <f t="shared" si="60"/>
        <v/>
      </c>
      <c r="S418" s="82" t="str">
        <f t="shared" si="67"/>
        <v/>
      </c>
      <c r="T418" s="83" t="str">
        <f t="shared" si="67"/>
        <v/>
      </c>
      <c r="U418" s="84" t="str">
        <f t="shared" si="61"/>
        <v/>
      </c>
      <c r="V418" s="85"/>
      <c r="W418" s="86" t="str">
        <f t="shared" si="64"/>
        <v/>
      </c>
      <c r="X418" s="87"/>
      <c r="Y418" s="88"/>
      <c r="Z418" s="89" t="str">
        <f t="shared" si="65"/>
        <v/>
      </c>
      <c r="AA418" s="90"/>
      <c r="AB418" s="91"/>
      <c r="AC418" s="92" t="str">
        <f t="shared" si="62"/>
        <v/>
      </c>
      <c r="AD418" s="93"/>
      <c r="AE418" s="94"/>
      <c r="AF418" s="95" t="str">
        <f t="shared" si="63"/>
        <v/>
      </c>
      <c r="AG418" s="95"/>
      <c r="AH418" s="96"/>
      <c r="AI418" s="97" t="str">
        <f t="shared" si="66"/>
        <v/>
      </c>
      <c r="AJ418" s="98" t="str">
        <f t="shared" si="66"/>
        <v/>
      </c>
      <c r="AK418" s="99" t="str">
        <f t="shared" si="66"/>
        <v/>
      </c>
    </row>
    <row r="419" spans="1:37" ht="26.25" customHeight="1" x14ac:dyDescent="0.7">
      <c r="A419" s="60" t="str">
        <f>IF(選手申込!B455="","",選手申込!B455)</f>
        <v/>
      </c>
      <c r="B419" s="60" t="str">
        <f>IF(選手申込!C455="","",選手申込!C455)</f>
        <v/>
      </c>
      <c r="C419" s="60" t="str">
        <f>IF(選手申込!D455="","",選手申込!D455)</f>
        <v/>
      </c>
      <c r="D419" s="60" t="str">
        <f>IF(選手申込!E455="","",選手申込!E455)</f>
        <v/>
      </c>
      <c r="E419" s="60" t="str">
        <f>IF(選手申込!F455="","",選手申込!F455)</f>
        <v/>
      </c>
      <c r="F419" s="60" t="str">
        <f>IF(選手申込!G455="","",選手申込!G455)</f>
        <v/>
      </c>
      <c r="G419" s="60" t="str">
        <f>IF(選手申込!H455="","",選手申込!H455)</f>
        <v/>
      </c>
      <c r="H419" s="60" t="str">
        <f>IF(選手申込!L455="","",選手申込!L455)</f>
        <v/>
      </c>
      <c r="I419" s="60" t="str">
        <f>IF(H419="","",選手申込!$A$26)</f>
        <v/>
      </c>
      <c r="J419" s="60" t="str">
        <f>IF(I419="","",選手申込!$G$26)</f>
        <v/>
      </c>
      <c r="K419" s="60" t="str">
        <f>IF(J419="","",選手申込!$I$26)</f>
        <v/>
      </c>
      <c r="L419" s="60" t="str">
        <f>IF(選手申込!I455="","",選手申込!I455)</f>
        <v/>
      </c>
      <c r="M419" s="60" t="str">
        <f>IF(選手申込!J455="","",選手申込!J455)</f>
        <v/>
      </c>
      <c r="N419" s="60" t="str">
        <f>IF(選手申込!K455="","",選手申込!K455)</f>
        <v/>
      </c>
      <c r="O419" s="60">
        <f t="shared" si="59"/>
        <v>0</v>
      </c>
      <c r="P419" s="61" t="str">
        <f t="shared" si="60"/>
        <v/>
      </c>
      <c r="S419" s="82" t="str">
        <f t="shared" si="67"/>
        <v/>
      </c>
      <c r="T419" s="83" t="str">
        <f t="shared" si="67"/>
        <v/>
      </c>
      <c r="U419" s="84" t="str">
        <f t="shared" si="61"/>
        <v/>
      </c>
      <c r="V419" s="85"/>
      <c r="W419" s="86" t="str">
        <f t="shared" si="64"/>
        <v/>
      </c>
      <c r="X419" s="87"/>
      <c r="Y419" s="88"/>
      <c r="Z419" s="89" t="str">
        <f t="shared" si="65"/>
        <v/>
      </c>
      <c r="AA419" s="90"/>
      <c r="AB419" s="91"/>
      <c r="AC419" s="92" t="str">
        <f t="shared" si="62"/>
        <v/>
      </c>
      <c r="AD419" s="93"/>
      <c r="AE419" s="94"/>
      <c r="AF419" s="95" t="str">
        <f t="shared" si="63"/>
        <v/>
      </c>
      <c r="AG419" s="95"/>
      <c r="AH419" s="96"/>
      <c r="AI419" s="97" t="str">
        <f t="shared" si="66"/>
        <v/>
      </c>
      <c r="AJ419" s="98" t="str">
        <f t="shared" si="66"/>
        <v/>
      </c>
      <c r="AK419" s="99" t="str">
        <f t="shared" si="66"/>
        <v/>
      </c>
    </row>
    <row r="420" spans="1:37" ht="26.25" customHeight="1" x14ac:dyDescent="0.7">
      <c r="A420" s="60" t="str">
        <f>IF(選手申込!B456="","",選手申込!B456)</f>
        <v/>
      </c>
      <c r="B420" s="60" t="str">
        <f>IF(選手申込!C456="","",選手申込!C456)</f>
        <v/>
      </c>
      <c r="C420" s="60" t="str">
        <f>IF(選手申込!D456="","",選手申込!D456)</f>
        <v/>
      </c>
      <c r="D420" s="60" t="str">
        <f>IF(選手申込!E456="","",選手申込!E456)</f>
        <v/>
      </c>
      <c r="E420" s="60" t="str">
        <f>IF(選手申込!F456="","",選手申込!F456)</f>
        <v/>
      </c>
      <c r="F420" s="60" t="str">
        <f>IF(選手申込!G456="","",選手申込!G456)</f>
        <v/>
      </c>
      <c r="G420" s="60" t="str">
        <f>IF(選手申込!H456="","",選手申込!H456)</f>
        <v/>
      </c>
      <c r="H420" s="60" t="str">
        <f>IF(選手申込!L456="","",選手申込!L456)</f>
        <v/>
      </c>
      <c r="I420" s="60" t="str">
        <f>IF(H420="","",選手申込!$A$26)</f>
        <v/>
      </c>
      <c r="J420" s="60" t="str">
        <f>IF(I420="","",選手申込!$G$26)</f>
        <v/>
      </c>
      <c r="K420" s="60" t="str">
        <f>IF(J420="","",選手申込!$I$26)</f>
        <v/>
      </c>
      <c r="L420" s="60" t="str">
        <f>IF(選手申込!I456="","",選手申込!I456)</f>
        <v/>
      </c>
      <c r="M420" s="60" t="str">
        <f>IF(選手申込!J456="","",選手申込!J456)</f>
        <v/>
      </c>
      <c r="N420" s="60" t="str">
        <f>IF(選手申込!K456="","",選手申込!K456)</f>
        <v/>
      </c>
      <c r="O420" s="60">
        <f t="shared" si="59"/>
        <v>0</v>
      </c>
      <c r="P420" s="61" t="str">
        <f t="shared" si="60"/>
        <v/>
      </c>
      <c r="S420" s="82" t="str">
        <f t="shared" si="67"/>
        <v/>
      </c>
      <c r="T420" s="83" t="str">
        <f t="shared" si="67"/>
        <v/>
      </c>
      <c r="U420" s="84" t="str">
        <f t="shared" si="61"/>
        <v/>
      </c>
      <c r="V420" s="85"/>
      <c r="W420" s="86" t="str">
        <f t="shared" si="64"/>
        <v/>
      </c>
      <c r="X420" s="87"/>
      <c r="Y420" s="88"/>
      <c r="Z420" s="89" t="str">
        <f t="shared" si="65"/>
        <v/>
      </c>
      <c r="AA420" s="90"/>
      <c r="AB420" s="91"/>
      <c r="AC420" s="92" t="str">
        <f t="shared" si="62"/>
        <v/>
      </c>
      <c r="AD420" s="93"/>
      <c r="AE420" s="94"/>
      <c r="AF420" s="95" t="str">
        <f t="shared" si="63"/>
        <v/>
      </c>
      <c r="AG420" s="95"/>
      <c r="AH420" s="96"/>
      <c r="AI420" s="97" t="str">
        <f t="shared" si="66"/>
        <v/>
      </c>
      <c r="AJ420" s="98" t="str">
        <f t="shared" si="66"/>
        <v/>
      </c>
      <c r="AK420" s="99" t="str">
        <f t="shared" si="66"/>
        <v/>
      </c>
    </row>
    <row r="421" spans="1:37" ht="26.25" customHeight="1" x14ac:dyDescent="0.7">
      <c r="A421" s="60" t="str">
        <f>IF(選手申込!B457="","",選手申込!B457)</f>
        <v/>
      </c>
      <c r="B421" s="60" t="str">
        <f>IF(選手申込!C457="","",選手申込!C457)</f>
        <v/>
      </c>
      <c r="C421" s="60" t="str">
        <f>IF(選手申込!D457="","",選手申込!D457)</f>
        <v/>
      </c>
      <c r="D421" s="60" t="str">
        <f>IF(選手申込!E457="","",選手申込!E457)</f>
        <v/>
      </c>
      <c r="E421" s="60" t="str">
        <f>IF(選手申込!F457="","",選手申込!F457)</f>
        <v/>
      </c>
      <c r="F421" s="60" t="str">
        <f>IF(選手申込!G457="","",選手申込!G457)</f>
        <v/>
      </c>
      <c r="G421" s="60" t="str">
        <f>IF(選手申込!H457="","",選手申込!H457)</f>
        <v/>
      </c>
      <c r="H421" s="60" t="str">
        <f>IF(選手申込!L457="","",選手申込!L457)</f>
        <v/>
      </c>
      <c r="I421" s="60" t="str">
        <f>IF(H421="","",選手申込!$A$26)</f>
        <v/>
      </c>
      <c r="J421" s="60" t="str">
        <f>IF(I421="","",選手申込!$G$26)</f>
        <v/>
      </c>
      <c r="K421" s="60" t="str">
        <f>IF(J421="","",選手申込!$I$26)</f>
        <v/>
      </c>
      <c r="L421" s="60" t="str">
        <f>IF(選手申込!I457="","",選手申込!I457)</f>
        <v/>
      </c>
      <c r="M421" s="60" t="str">
        <f>IF(選手申込!J457="","",選手申込!J457)</f>
        <v/>
      </c>
      <c r="N421" s="60" t="str">
        <f>IF(選手申込!K457="","",選手申込!K457)</f>
        <v/>
      </c>
      <c r="O421" s="60">
        <f t="shared" si="59"/>
        <v>0</v>
      </c>
      <c r="P421" s="61" t="str">
        <f t="shared" si="60"/>
        <v/>
      </c>
      <c r="S421" s="82" t="str">
        <f t="shared" si="67"/>
        <v/>
      </c>
      <c r="T421" s="83" t="str">
        <f t="shared" si="67"/>
        <v/>
      </c>
      <c r="U421" s="84" t="str">
        <f t="shared" si="61"/>
        <v/>
      </c>
      <c r="V421" s="85"/>
      <c r="W421" s="86" t="str">
        <f t="shared" si="64"/>
        <v/>
      </c>
      <c r="X421" s="87"/>
      <c r="Y421" s="88"/>
      <c r="Z421" s="89" t="str">
        <f t="shared" si="65"/>
        <v/>
      </c>
      <c r="AA421" s="90"/>
      <c r="AB421" s="91"/>
      <c r="AC421" s="92" t="str">
        <f t="shared" si="62"/>
        <v/>
      </c>
      <c r="AD421" s="93"/>
      <c r="AE421" s="94"/>
      <c r="AF421" s="95" t="str">
        <f t="shared" si="63"/>
        <v/>
      </c>
      <c r="AG421" s="95"/>
      <c r="AH421" s="96"/>
      <c r="AI421" s="97" t="str">
        <f t="shared" si="66"/>
        <v/>
      </c>
      <c r="AJ421" s="98" t="str">
        <f t="shared" si="66"/>
        <v/>
      </c>
      <c r="AK421" s="99" t="str">
        <f t="shared" si="66"/>
        <v/>
      </c>
    </row>
    <row r="422" spans="1:37" ht="26.25" customHeight="1" x14ac:dyDescent="0.7">
      <c r="A422" s="60" t="str">
        <f>IF(選手申込!B458="","",選手申込!B458)</f>
        <v/>
      </c>
      <c r="B422" s="60" t="str">
        <f>IF(選手申込!C458="","",選手申込!C458)</f>
        <v/>
      </c>
      <c r="C422" s="60" t="str">
        <f>IF(選手申込!D458="","",選手申込!D458)</f>
        <v/>
      </c>
      <c r="D422" s="60" t="str">
        <f>IF(選手申込!E458="","",選手申込!E458)</f>
        <v/>
      </c>
      <c r="E422" s="60" t="str">
        <f>IF(選手申込!F458="","",選手申込!F458)</f>
        <v/>
      </c>
      <c r="F422" s="60" t="str">
        <f>IF(選手申込!G458="","",選手申込!G458)</f>
        <v/>
      </c>
      <c r="G422" s="60" t="str">
        <f>IF(選手申込!H458="","",選手申込!H458)</f>
        <v/>
      </c>
      <c r="H422" s="60" t="str">
        <f>IF(選手申込!L458="","",選手申込!L458)</f>
        <v/>
      </c>
      <c r="I422" s="60" t="str">
        <f>IF(H422="","",選手申込!$A$26)</f>
        <v/>
      </c>
      <c r="J422" s="60" t="str">
        <f>IF(I422="","",選手申込!$G$26)</f>
        <v/>
      </c>
      <c r="K422" s="60" t="str">
        <f>IF(J422="","",選手申込!$I$26)</f>
        <v/>
      </c>
      <c r="L422" s="60" t="str">
        <f>IF(選手申込!I458="","",選手申込!I458)</f>
        <v/>
      </c>
      <c r="M422" s="60" t="str">
        <f>IF(選手申込!J458="","",選手申込!J458)</f>
        <v/>
      </c>
      <c r="N422" s="60" t="str">
        <f>IF(選手申込!K458="","",選手申込!K458)</f>
        <v/>
      </c>
      <c r="O422" s="60">
        <f t="shared" si="59"/>
        <v>0</v>
      </c>
      <c r="P422" s="61" t="str">
        <f t="shared" si="60"/>
        <v/>
      </c>
      <c r="S422" s="82" t="str">
        <f t="shared" si="67"/>
        <v/>
      </c>
      <c r="T422" s="83" t="str">
        <f t="shared" si="67"/>
        <v/>
      </c>
      <c r="U422" s="84" t="str">
        <f t="shared" si="61"/>
        <v/>
      </c>
      <c r="V422" s="85"/>
      <c r="W422" s="86" t="str">
        <f t="shared" si="64"/>
        <v/>
      </c>
      <c r="X422" s="87"/>
      <c r="Y422" s="88"/>
      <c r="Z422" s="89" t="str">
        <f t="shared" si="65"/>
        <v/>
      </c>
      <c r="AA422" s="90"/>
      <c r="AB422" s="91"/>
      <c r="AC422" s="92" t="str">
        <f t="shared" si="62"/>
        <v/>
      </c>
      <c r="AD422" s="93"/>
      <c r="AE422" s="94"/>
      <c r="AF422" s="95" t="str">
        <f t="shared" si="63"/>
        <v/>
      </c>
      <c r="AG422" s="95"/>
      <c r="AH422" s="96"/>
      <c r="AI422" s="97" t="str">
        <f t="shared" si="66"/>
        <v/>
      </c>
      <c r="AJ422" s="98" t="str">
        <f t="shared" si="66"/>
        <v/>
      </c>
      <c r="AK422" s="99" t="str">
        <f t="shared" si="66"/>
        <v/>
      </c>
    </row>
    <row r="423" spans="1:37" ht="26.25" customHeight="1" x14ac:dyDescent="0.7">
      <c r="A423" s="60" t="str">
        <f>IF(選手申込!B459="","",選手申込!B459)</f>
        <v/>
      </c>
      <c r="B423" s="60" t="str">
        <f>IF(選手申込!C459="","",選手申込!C459)</f>
        <v/>
      </c>
      <c r="C423" s="60" t="str">
        <f>IF(選手申込!D459="","",選手申込!D459)</f>
        <v/>
      </c>
      <c r="D423" s="60" t="str">
        <f>IF(選手申込!E459="","",選手申込!E459)</f>
        <v/>
      </c>
      <c r="E423" s="60" t="str">
        <f>IF(選手申込!F459="","",選手申込!F459)</f>
        <v/>
      </c>
      <c r="F423" s="60" t="str">
        <f>IF(選手申込!G459="","",選手申込!G459)</f>
        <v/>
      </c>
      <c r="G423" s="60" t="str">
        <f>IF(選手申込!H459="","",選手申込!H459)</f>
        <v/>
      </c>
      <c r="H423" s="60" t="str">
        <f>IF(選手申込!L459="","",選手申込!L459)</f>
        <v/>
      </c>
      <c r="I423" s="60" t="str">
        <f>IF(H423="","",選手申込!$A$26)</f>
        <v/>
      </c>
      <c r="J423" s="60" t="str">
        <f>IF(I423="","",選手申込!$G$26)</f>
        <v/>
      </c>
      <c r="K423" s="60" t="str">
        <f>IF(J423="","",選手申込!$I$26)</f>
        <v/>
      </c>
      <c r="L423" s="60" t="str">
        <f>IF(選手申込!I459="","",選手申込!I459)</f>
        <v/>
      </c>
      <c r="M423" s="60" t="str">
        <f>IF(選手申込!J459="","",選手申込!J459)</f>
        <v/>
      </c>
      <c r="N423" s="60" t="str">
        <f>IF(選手申込!K459="","",選手申込!K459)</f>
        <v/>
      </c>
      <c r="O423" s="60">
        <f t="shared" si="59"/>
        <v>0</v>
      </c>
      <c r="P423" s="61" t="str">
        <f t="shared" si="60"/>
        <v/>
      </c>
      <c r="S423" s="82" t="str">
        <f t="shared" si="67"/>
        <v/>
      </c>
      <c r="T423" s="83" t="str">
        <f t="shared" si="67"/>
        <v/>
      </c>
      <c r="U423" s="84" t="str">
        <f t="shared" si="61"/>
        <v/>
      </c>
      <c r="V423" s="85"/>
      <c r="W423" s="86" t="str">
        <f t="shared" si="64"/>
        <v/>
      </c>
      <c r="X423" s="87"/>
      <c r="Y423" s="88"/>
      <c r="Z423" s="89" t="str">
        <f t="shared" si="65"/>
        <v/>
      </c>
      <c r="AA423" s="90"/>
      <c r="AB423" s="91"/>
      <c r="AC423" s="92" t="str">
        <f t="shared" si="62"/>
        <v/>
      </c>
      <c r="AD423" s="93"/>
      <c r="AE423" s="94"/>
      <c r="AF423" s="95" t="str">
        <f t="shared" si="63"/>
        <v/>
      </c>
      <c r="AG423" s="95"/>
      <c r="AH423" s="96"/>
      <c r="AI423" s="97" t="str">
        <f t="shared" si="66"/>
        <v/>
      </c>
      <c r="AJ423" s="98" t="str">
        <f t="shared" si="66"/>
        <v/>
      </c>
      <c r="AK423" s="99" t="str">
        <f t="shared" si="66"/>
        <v/>
      </c>
    </row>
    <row r="424" spans="1:37" ht="26.25" customHeight="1" x14ac:dyDescent="0.7">
      <c r="A424" s="60" t="str">
        <f>IF(選手申込!B460="","",選手申込!B460)</f>
        <v/>
      </c>
      <c r="B424" s="60" t="str">
        <f>IF(選手申込!C460="","",選手申込!C460)</f>
        <v/>
      </c>
      <c r="C424" s="60" t="str">
        <f>IF(選手申込!D460="","",選手申込!D460)</f>
        <v/>
      </c>
      <c r="D424" s="60" t="str">
        <f>IF(選手申込!E460="","",選手申込!E460)</f>
        <v/>
      </c>
      <c r="E424" s="60" t="str">
        <f>IF(選手申込!F460="","",選手申込!F460)</f>
        <v/>
      </c>
      <c r="F424" s="60" t="str">
        <f>IF(選手申込!G460="","",選手申込!G460)</f>
        <v/>
      </c>
      <c r="G424" s="60" t="str">
        <f>IF(選手申込!H460="","",選手申込!H460)</f>
        <v/>
      </c>
      <c r="H424" s="60" t="str">
        <f>IF(選手申込!L460="","",選手申込!L460)</f>
        <v/>
      </c>
      <c r="I424" s="60" t="str">
        <f>IF(H424="","",選手申込!$A$26)</f>
        <v/>
      </c>
      <c r="J424" s="60" t="str">
        <f>IF(I424="","",選手申込!$G$26)</f>
        <v/>
      </c>
      <c r="K424" s="60" t="str">
        <f>IF(J424="","",選手申込!$I$26)</f>
        <v/>
      </c>
      <c r="L424" s="60" t="str">
        <f>IF(選手申込!I460="","",選手申込!I460)</f>
        <v/>
      </c>
      <c r="M424" s="60" t="str">
        <f>IF(選手申込!J460="","",選手申込!J460)</f>
        <v/>
      </c>
      <c r="N424" s="60" t="str">
        <f>IF(選手申込!K460="","",選手申込!K460)</f>
        <v/>
      </c>
      <c r="O424" s="60">
        <f t="shared" si="59"/>
        <v>0</v>
      </c>
      <c r="P424" s="61" t="str">
        <f t="shared" si="60"/>
        <v/>
      </c>
      <c r="S424" s="82" t="str">
        <f t="shared" si="67"/>
        <v/>
      </c>
      <c r="T424" s="83" t="str">
        <f t="shared" si="67"/>
        <v/>
      </c>
      <c r="U424" s="84" t="str">
        <f t="shared" si="61"/>
        <v/>
      </c>
      <c r="V424" s="85"/>
      <c r="W424" s="86" t="str">
        <f t="shared" si="64"/>
        <v/>
      </c>
      <c r="X424" s="87"/>
      <c r="Y424" s="88"/>
      <c r="Z424" s="89" t="str">
        <f t="shared" si="65"/>
        <v/>
      </c>
      <c r="AA424" s="90"/>
      <c r="AB424" s="91"/>
      <c r="AC424" s="92" t="str">
        <f t="shared" si="62"/>
        <v/>
      </c>
      <c r="AD424" s="93"/>
      <c r="AE424" s="94"/>
      <c r="AF424" s="95" t="str">
        <f t="shared" si="63"/>
        <v/>
      </c>
      <c r="AG424" s="95"/>
      <c r="AH424" s="96"/>
      <c r="AI424" s="97" t="str">
        <f t="shared" si="66"/>
        <v/>
      </c>
      <c r="AJ424" s="98" t="str">
        <f t="shared" si="66"/>
        <v/>
      </c>
      <c r="AK424" s="99" t="str">
        <f t="shared" si="66"/>
        <v/>
      </c>
    </row>
    <row r="425" spans="1:37" ht="26.25" customHeight="1" x14ac:dyDescent="0.7">
      <c r="A425" s="60" t="str">
        <f>IF(選手申込!B461="","",選手申込!B461)</f>
        <v/>
      </c>
      <c r="B425" s="60" t="str">
        <f>IF(選手申込!C461="","",選手申込!C461)</f>
        <v/>
      </c>
      <c r="C425" s="60" t="str">
        <f>IF(選手申込!D461="","",選手申込!D461)</f>
        <v/>
      </c>
      <c r="D425" s="60" t="str">
        <f>IF(選手申込!E461="","",選手申込!E461)</f>
        <v/>
      </c>
      <c r="E425" s="60" t="str">
        <f>IF(選手申込!F461="","",選手申込!F461)</f>
        <v/>
      </c>
      <c r="F425" s="60" t="str">
        <f>IF(選手申込!G461="","",選手申込!G461)</f>
        <v/>
      </c>
      <c r="G425" s="60" t="str">
        <f>IF(選手申込!H461="","",選手申込!H461)</f>
        <v/>
      </c>
      <c r="H425" s="60" t="str">
        <f>IF(選手申込!L461="","",選手申込!L461)</f>
        <v/>
      </c>
      <c r="I425" s="60" t="str">
        <f>IF(H425="","",選手申込!$A$26)</f>
        <v/>
      </c>
      <c r="J425" s="60" t="str">
        <f>IF(I425="","",選手申込!$G$26)</f>
        <v/>
      </c>
      <c r="K425" s="60" t="str">
        <f>IF(J425="","",選手申込!$I$26)</f>
        <v/>
      </c>
      <c r="L425" s="60" t="str">
        <f>IF(選手申込!I461="","",選手申込!I461)</f>
        <v/>
      </c>
      <c r="M425" s="60" t="str">
        <f>IF(選手申込!J461="","",選手申込!J461)</f>
        <v/>
      </c>
      <c r="N425" s="60" t="str">
        <f>IF(選手申込!K461="","",選手申込!K461)</f>
        <v/>
      </c>
      <c r="O425" s="60">
        <f t="shared" si="59"/>
        <v>0</v>
      </c>
      <c r="P425" s="61" t="str">
        <f t="shared" si="60"/>
        <v/>
      </c>
      <c r="S425" s="82" t="str">
        <f t="shared" si="67"/>
        <v/>
      </c>
      <c r="T425" s="83" t="str">
        <f t="shared" si="67"/>
        <v/>
      </c>
      <c r="U425" s="84" t="str">
        <f t="shared" si="61"/>
        <v/>
      </c>
      <c r="V425" s="85"/>
      <c r="W425" s="86" t="str">
        <f t="shared" si="64"/>
        <v/>
      </c>
      <c r="X425" s="87"/>
      <c r="Y425" s="88"/>
      <c r="Z425" s="89" t="str">
        <f t="shared" si="65"/>
        <v/>
      </c>
      <c r="AA425" s="90"/>
      <c r="AB425" s="91"/>
      <c r="AC425" s="92" t="str">
        <f t="shared" si="62"/>
        <v/>
      </c>
      <c r="AD425" s="93"/>
      <c r="AE425" s="94"/>
      <c r="AF425" s="95" t="str">
        <f t="shared" si="63"/>
        <v/>
      </c>
      <c r="AG425" s="95"/>
      <c r="AH425" s="96"/>
      <c r="AI425" s="97" t="str">
        <f t="shared" si="66"/>
        <v/>
      </c>
      <c r="AJ425" s="98" t="str">
        <f t="shared" si="66"/>
        <v/>
      </c>
      <c r="AK425" s="99" t="str">
        <f t="shared" si="66"/>
        <v/>
      </c>
    </row>
    <row r="426" spans="1:37" ht="26.25" customHeight="1" x14ac:dyDescent="0.7">
      <c r="A426" s="60" t="str">
        <f>IF(選手申込!B462="","",選手申込!B462)</f>
        <v/>
      </c>
      <c r="B426" s="60" t="str">
        <f>IF(選手申込!C462="","",選手申込!C462)</f>
        <v/>
      </c>
      <c r="C426" s="60" t="str">
        <f>IF(選手申込!D462="","",選手申込!D462)</f>
        <v/>
      </c>
      <c r="D426" s="60" t="str">
        <f>IF(選手申込!E462="","",選手申込!E462)</f>
        <v/>
      </c>
      <c r="E426" s="60" t="str">
        <f>IF(選手申込!F462="","",選手申込!F462)</f>
        <v/>
      </c>
      <c r="F426" s="60" t="str">
        <f>IF(選手申込!G462="","",選手申込!G462)</f>
        <v/>
      </c>
      <c r="G426" s="60" t="str">
        <f>IF(選手申込!H462="","",選手申込!H462)</f>
        <v/>
      </c>
      <c r="H426" s="60" t="str">
        <f>IF(選手申込!L462="","",選手申込!L462)</f>
        <v/>
      </c>
      <c r="I426" s="60" t="str">
        <f>IF(H426="","",選手申込!$A$26)</f>
        <v/>
      </c>
      <c r="J426" s="60" t="str">
        <f>IF(I426="","",選手申込!$G$26)</f>
        <v/>
      </c>
      <c r="K426" s="60" t="str">
        <f>IF(J426="","",選手申込!$I$26)</f>
        <v/>
      </c>
      <c r="L426" s="60" t="str">
        <f>IF(選手申込!I462="","",選手申込!I462)</f>
        <v/>
      </c>
      <c r="M426" s="60" t="str">
        <f>IF(選手申込!J462="","",選手申込!J462)</f>
        <v/>
      </c>
      <c r="N426" s="60" t="str">
        <f>IF(選手申込!K462="","",選手申込!K462)</f>
        <v/>
      </c>
      <c r="O426" s="60">
        <f t="shared" si="59"/>
        <v>0</v>
      </c>
      <c r="P426" s="61" t="str">
        <f t="shared" si="60"/>
        <v/>
      </c>
      <c r="S426" s="82" t="str">
        <f t="shared" si="67"/>
        <v/>
      </c>
      <c r="T426" s="83" t="str">
        <f t="shared" si="67"/>
        <v/>
      </c>
      <c r="U426" s="84" t="str">
        <f t="shared" si="61"/>
        <v/>
      </c>
      <c r="V426" s="85"/>
      <c r="W426" s="86" t="str">
        <f t="shared" si="64"/>
        <v/>
      </c>
      <c r="X426" s="87"/>
      <c r="Y426" s="88"/>
      <c r="Z426" s="89" t="str">
        <f t="shared" si="65"/>
        <v/>
      </c>
      <c r="AA426" s="90"/>
      <c r="AB426" s="91"/>
      <c r="AC426" s="92" t="str">
        <f t="shared" si="62"/>
        <v/>
      </c>
      <c r="AD426" s="93"/>
      <c r="AE426" s="94"/>
      <c r="AF426" s="95" t="str">
        <f t="shared" si="63"/>
        <v/>
      </c>
      <c r="AG426" s="95"/>
      <c r="AH426" s="96"/>
      <c r="AI426" s="97" t="str">
        <f t="shared" si="66"/>
        <v/>
      </c>
      <c r="AJ426" s="98" t="str">
        <f t="shared" si="66"/>
        <v/>
      </c>
      <c r="AK426" s="99" t="str">
        <f t="shared" si="66"/>
        <v/>
      </c>
    </row>
    <row r="427" spans="1:37" ht="26.25" customHeight="1" x14ac:dyDescent="0.7">
      <c r="A427" s="60" t="str">
        <f>IF(選手申込!B463="","",選手申込!B463)</f>
        <v/>
      </c>
      <c r="B427" s="60" t="str">
        <f>IF(選手申込!C463="","",選手申込!C463)</f>
        <v/>
      </c>
      <c r="C427" s="60" t="str">
        <f>IF(選手申込!D463="","",選手申込!D463)</f>
        <v/>
      </c>
      <c r="D427" s="60" t="str">
        <f>IF(選手申込!E463="","",選手申込!E463)</f>
        <v/>
      </c>
      <c r="E427" s="60" t="str">
        <f>IF(選手申込!F463="","",選手申込!F463)</f>
        <v/>
      </c>
      <c r="F427" s="60" t="str">
        <f>IF(選手申込!G463="","",選手申込!G463)</f>
        <v/>
      </c>
      <c r="G427" s="60" t="str">
        <f>IF(選手申込!H463="","",選手申込!H463)</f>
        <v/>
      </c>
      <c r="H427" s="60" t="str">
        <f>IF(選手申込!L463="","",選手申込!L463)</f>
        <v/>
      </c>
      <c r="I427" s="60" t="str">
        <f>IF(H427="","",選手申込!$A$26)</f>
        <v/>
      </c>
      <c r="J427" s="60" t="str">
        <f>IF(I427="","",選手申込!$G$26)</f>
        <v/>
      </c>
      <c r="K427" s="60" t="str">
        <f>IF(J427="","",選手申込!$I$26)</f>
        <v/>
      </c>
      <c r="L427" s="60" t="str">
        <f>IF(選手申込!I463="","",選手申込!I463)</f>
        <v/>
      </c>
      <c r="M427" s="60" t="str">
        <f>IF(選手申込!J463="","",選手申込!J463)</f>
        <v/>
      </c>
      <c r="N427" s="60" t="str">
        <f>IF(選手申込!K463="","",選手申込!K463)</f>
        <v/>
      </c>
      <c r="O427" s="60">
        <f t="shared" si="59"/>
        <v>0</v>
      </c>
      <c r="P427" s="61" t="str">
        <f t="shared" si="60"/>
        <v/>
      </c>
      <c r="S427" s="82" t="str">
        <f t="shared" si="67"/>
        <v/>
      </c>
      <c r="T427" s="83" t="str">
        <f t="shared" si="67"/>
        <v/>
      </c>
      <c r="U427" s="84" t="str">
        <f t="shared" si="61"/>
        <v/>
      </c>
      <c r="V427" s="85"/>
      <c r="W427" s="86" t="str">
        <f t="shared" si="64"/>
        <v/>
      </c>
      <c r="X427" s="87"/>
      <c r="Y427" s="88"/>
      <c r="Z427" s="89" t="str">
        <f t="shared" si="65"/>
        <v/>
      </c>
      <c r="AA427" s="90"/>
      <c r="AB427" s="91"/>
      <c r="AC427" s="92" t="str">
        <f t="shared" si="62"/>
        <v/>
      </c>
      <c r="AD427" s="93"/>
      <c r="AE427" s="94"/>
      <c r="AF427" s="95" t="str">
        <f t="shared" si="63"/>
        <v/>
      </c>
      <c r="AG427" s="95"/>
      <c r="AH427" s="96"/>
      <c r="AI427" s="97" t="str">
        <f t="shared" si="66"/>
        <v/>
      </c>
      <c r="AJ427" s="98" t="str">
        <f t="shared" si="66"/>
        <v/>
      </c>
      <c r="AK427" s="99" t="str">
        <f t="shared" si="66"/>
        <v/>
      </c>
    </row>
    <row r="428" spans="1:37" ht="26.25" customHeight="1" x14ac:dyDescent="0.7">
      <c r="A428" s="60" t="str">
        <f>IF(選手申込!B464="","",選手申込!B464)</f>
        <v/>
      </c>
      <c r="B428" s="60" t="str">
        <f>IF(選手申込!C464="","",選手申込!C464)</f>
        <v/>
      </c>
      <c r="C428" s="60" t="str">
        <f>IF(選手申込!D464="","",選手申込!D464)</f>
        <v/>
      </c>
      <c r="D428" s="60" t="str">
        <f>IF(選手申込!E464="","",選手申込!E464)</f>
        <v/>
      </c>
      <c r="E428" s="60" t="str">
        <f>IF(選手申込!F464="","",選手申込!F464)</f>
        <v/>
      </c>
      <c r="F428" s="60" t="str">
        <f>IF(選手申込!G464="","",選手申込!G464)</f>
        <v/>
      </c>
      <c r="G428" s="60" t="str">
        <f>IF(選手申込!H464="","",選手申込!H464)</f>
        <v/>
      </c>
      <c r="H428" s="60" t="str">
        <f>IF(選手申込!L464="","",選手申込!L464)</f>
        <v/>
      </c>
      <c r="I428" s="60" t="str">
        <f>IF(H428="","",選手申込!$A$26)</f>
        <v/>
      </c>
      <c r="J428" s="60" t="str">
        <f>IF(I428="","",選手申込!$G$26)</f>
        <v/>
      </c>
      <c r="K428" s="60" t="str">
        <f>IF(J428="","",選手申込!$I$26)</f>
        <v/>
      </c>
      <c r="L428" s="60" t="str">
        <f>IF(選手申込!I464="","",選手申込!I464)</f>
        <v/>
      </c>
      <c r="M428" s="60" t="str">
        <f>IF(選手申込!J464="","",選手申込!J464)</f>
        <v/>
      </c>
      <c r="N428" s="60" t="str">
        <f>IF(選手申込!K464="","",選手申込!K464)</f>
        <v/>
      </c>
      <c r="O428" s="60">
        <f t="shared" si="59"/>
        <v>0</v>
      </c>
      <c r="P428" s="61" t="str">
        <f t="shared" si="60"/>
        <v/>
      </c>
      <c r="S428" s="82" t="str">
        <f t="shared" si="67"/>
        <v/>
      </c>
      <c r="T428" s="83" t="str">
        <f t="shared" si="67"/>
        <v/>
      </c>
      <c r="U428" s="84" t="str">
        <f t="shared" si="61"/>
        <v/>
      </c>
      <c r="V428" s="85"/>
      <c r="W428" s="86" t="str">
        <f t="shared" si="64"/>
        <v/>
      </c>
      <c r="X428" s="87"/>
      <c r="Y428" s="88"/>
      <c r="Z428" s="89" t="str">
        <f t="shared" si="65"/>
        <v/>
      </c>
      <c r="AA428" s="90"/>
      <c r="AB428" s="91"/>
      <c r="AC428" s="92" t="str">
        <f t="shared" si="62"/>
        <v/>
      </c>
      <c r="AD428" s="93"/>
      <c r="AE428" s="94"/>
      <c r="AF428" s="95" t="str">
        <f t="shared" si="63"/>
        <v/>
      </c>
      <c r="AG428" s="95"/>
      <c r="AH428" s="96"/>
      <c r="AI428" s="97" t="str">
        <f t="shared" si="66"/>
        <v/>
      </c>
      <c r="AJ428" s="98" t="str">
        <f t="shared" si="66"/>
        <v/>
      </c>
      <c r="AK428" s="99" t="str">
        <f t="shared" si="66"/>
        <v/>
      </c>
    </row>
    <row r="429" spans="1:37" ht="26.25" customHeight="1" x14ac:dyDescent="0.7">
      <c r="A429" s="60" t="str">
        <f>IF(選手申込!B465="","",選手申込!B465)</f>
        <v/>
      </c>
      <c r="B429" s="60" t="str">
        <f>IF(選手申込!C465="","",選手申込!C465)</f>
        <v/>
      </c>
      <c r="C429" s="60" t="str">
        <f>IF(選手申込!D465="","",選手申込!D465)</f>
        <v/>
      </c>
      <c r="D429" s="60" t="str">
        <f>IF(選手申込!E465="","",選手申込!E465)</f>
        <v/>
      </c>
      <c r="E429" s="60" t="str">
        <f>IF(選手申込!F465="","",選手申込!F465)</f>
        <v/>
      </c>
      <c r="F429" s="60" t="str">
        <f>IF(選手申込!G465="","",選手申込!G465)</f>
        <v/>
      </c>
      <c r="G429" s="60" t="str">
        <f>IF(選手申込!H465="","",選手申込!H465)</f>
        <v/>
      </c>
      <c r="H429" s="60" t="str">
        <f>IF(選手申込!L465="","",選手申込!L465)</f>
        <v/>
      </c>
      <c r="I429" s="60" t="str">
        <f>IF(H429="","",選手申込!$A$26)</f>
        <v/>
      </c>
      <c r="J429" s="60" t="str">
        <f>IF(I429="","",選手申込!$G$26)</f>
        <v/>
      </c>
      <c r="K429" s="60" t="str">
        <f>IF(J429="","",選手申込!$I$26)</f>
        <v/>
      </c>
      <c r="L429" s="60" t="str">
        <f>IF(選手申込!I465="","",選手申込!I465)</f>
        <v/>
      </c>
      <c r="M429" s="60" t="str">
        <f>IF(選手申込!J465="","",選手申込!J465)</f>
        <v/>
      </c>
      <c r="N429" s="60" t="str">
        <f>IF(選手申込!K465="","",選手申込!K465)</f>
        <v/>
      </c>
      <c r="O429" s="60">
        <f t="shared" si="59"/>
        <v>0</v>
      </c>
      <c r="P429" s="61" t="str">
        <f t="shared" si="60"/>
        <v/>
      </c>
      <c r="S429" s="82" t="str">
        <f t="shared" si="67"/>
        <v/>
      </c>
      <c r="T429" s="83" t="str">
        <f t="shared" si="67"/>
        <v/>
      </c>
      <c r="U429" s="84" t="str">
        <f t="shared" si="61"/>
        <v/>
      </c>
      <c r="V429" s="85"/>
      <c r="W429" s="86" t="str">
        <f t="shared" si="64"/>
        <v/>
      </c>
      <c r="X429" s="87"/>
      <c r="Y429" s="88"/>
      <c r="Z429" s="89" t="str">
        <f t="shared" si="65"/>
        <v/>
      </c>
      <c r="AA429" s="90"/>
      <c r="AB429" s="91"/>
      <c r="AC429" s="92" t="str">
        <f t="shared" si="62"/>
        <v/>
      </c>
      <c r="AD429" s="93"/>
      <c r="AE429" s="94"/>
      <c r="AF429" s="95" t="str">
        <f t="shared" si="63"/>
        <v/>
      </c>
      <c r="AG429" s="95"/>
      <c r="AH429" s="96"/>
      <c r="AI429" s="97" t="str">
        <f t="shared" si="66"/>
        <v/>
      </c>
      <c r="AJ429" s="98" t="str">
        <f t="shared" si="66"/>
        <v/>
      </c>
      <c r="AK429" s="99" t="str">
        <f t="shared" si="66"/>
        <v/>
      </c>
    </row>
    <row r="430" spans="1:37" ht="26.25" customHeight="1" x14ac:dyDescent="0.7">
      <c r="A430" s="60" t="str">
        <f>IF(選手申込!B466="","",選手申込!B466)</f>
        <v/>
      </c>
      <c r="B430" s="60" t="str">
        <f>IF(選手申込!C466="","",選手申込!C466)</f>
        <v/>
      </c>
      <c r="C430" s="60" t="str">
        <f>IF(選手申込!D466="","",選手申込!D466)</f>
        <v/>
      </c>
      <c r="D430" s="60" t="str">
        <f>IF(選手申込!E466="","",選手申込!E466)</f>
        <v/>
      </c>
      <c r="E430" s="60" t="str">
        <f>IF(選手申込!F466="","",選手申込!F466)</f>
        <v/>
      </c>
      <c r="F430" s="60" t="str">
        <f>IF(選手申込!G466="","",選手申込!G466)</f>
        <v/>
      </c>
      <c r="G430" s="60" t="str">
        <f>IF(選手申込!H466="","",選手申込!H466)</f>
        <v/>
      </c>
      <c r="H430" s="60" t="str">
        <f>IF(選手申込!L466="","",選手申込!L466)</f>
        <v/>
      </c>
      <c r="I430" s="60" t="str">
        <f>IF(H430="","",選手申込!$A$26)</f>
        <v/>
      </c>
      <c r="J430" s="60" t="str">
        <f>IF(I430="","",選手申込!$G$26)</f>
        <v/>
      </c>
      <c r="K430" s="60" t="str">
        <f>IF(J430="","",選手申込!$I$26)</f>
        <v/>
      </c>
      <c r="L430" s="60" t="str">
        <f>IF(選手申込!I466="","",選手申込!I466)</f>
        <v/>
      </c>
      <c r="M430" s="60" t="str">
        <f>IF(選手申込!J466="","",選手申込!J466)</f>
        <v/>
      </c>
      <c r="N430" s="60" t="str">
        <f>IF(選手申込!K466="","",選手申込!K466)</f>
        <v/>
      </c>
      <c r="O430" s="60">
        <f t="shared" si="59"/>
        <v>0</v>
      </c>
      <c r="P430" s="61" t="str">
        <f t="shared" si="60"/>
        <v/>
      </c>
      <c r="S430" s="82" t="str">
        <f t="shared" si="67"/>
        <v/>
      </c>
      <c r="T430" s="83" t="str">
        <f t="shared" si="67"/>
        <v/>
      </c>
      <c r="U430" s="84" t="str">
        <f t="shared" si="61"/>
        <v/>
      </c>
      <c r="V430" s="85"/>
      <c r="W430" s="86" t="str">
        <f t="shared" si="64"/>
        <v/>
      </c>
      <c r="X430" s="87"/>
      <c r="Y430" s="88"/>
      <c r="Z430" s="89" t="str">
        <f t="shared" si="65"/>
        <v/>
      </c>
      <c r="AA430" s="90"/>
      <c r="AB430" s="91"/>
      <c r="AC430" s="92" t="str">
        <f t="shared" si="62"/>
        <v/>
      </c>
      <c r="AD430" s="93"/>
      <c r="AE430" s="94"/>
      <c r="AF430" s="95" t="str">
        <f t="shared" si="63"/>
        <v/>
      </c>
      <c r="AG430" s="95"/>
      <c r="AH430" s="96"/>
      <c r="AI430" s="97" t="str">
        <f t="shared" si="66"/>
        <v/>
      </c>
      <c r="AJ430" s="98" t="str">
        <f t="shared" si="66"/>
        <v/>
      </c>
      <c r="AK430" s="99" t="str">
        <f t="shared" si="66"/>
        <v/>
      </c>
    </row>
    <row r="431" spans="1:37" ht="26.25" customHeight="1" x14ac:dyDescent="0.7">
      <c r="A431" s="60" t="str">
        <f>IF(選手申込!B467="","",選手申込!B467)</f>
        <v/>
      </c>
      <c r="B431" s="60" t="str">
        <f>IF(選手申込!C467="","",選手申込!C467)</f>
        <v/>
      </c>
      <c r="C431" s="60" t="str">
        <f>IF(選手申込!D467="","",選手申込!D467)</f>
        <v/>
      </c>
      <c r="D431" s="60" t="str">
        <f>IF(選手申込!E467="","",選手申込!E467)</f>
        <v/>
      </c>
      <c r="E431" s="60" t="str">
        <f>IF(選手申込!F467="","",選手申込!F467)</f>
        <v/>
      </c>
      <c r="F431" s="60" t="str">
        <f>IF(選手申込!G467="","",選手申込!G467)</f>
        <v/>
      </c>
      <c r="G431" s="60" t="str">
        <f>IF(選手申込!H467="","",選手申込!H467)</f>
        <v/>
      </c>
      <c r="H431" s="60" t="str">
        <f>IF(選手申込!L467="","",選手申込!L467)</f>
        <v/>
      </c>
      <c r="I431" s="60" t="str">
        <f>IF(H431="","",選手申込!$A$26)</f>
        <v/>
      </c>
      <c r="J431" s="60" t="str">
        <f>IF(I431="","",選手申込!$G$26)</f>
        <v/>
      </c>
      <c r="K431" s="60" t="str">
        <f>IF(J431="","",選手申込!$I$26)</f>
        <v/>
      </c>
      <c r="L431" s="60" t="str">
        <f>IF(選手申込!I467="","",選手申込!I467)</f>
        <v/>
      </c>
      <c r="M431" s="60" t="str">
        <f>IF(選手申込!J467="","",選手申込!J467)</f>
        <v/>
      </c>
      <c r="N431" s="60" t="str">
        <f>IF(選手申込!K467="","",選手申込!K467)</f>
        <v/>
      </c>
      <c r="O431" s="60">
        <f t="shared" si="59"/>
        <v>0</v>
      </c>
      <c r="P431" s="61" t="str">
        <f t="shared" si="60"/>
        <v/>
      </c>
      <c r="S431" s="82" t="str">
        <f t="shared" si="67"/>
        <v/>
      </c>
      <c r="T431" s="83" t="str">
        <f t="shared" si="67"/>
        <v/>
      </c>
      <c r="U431" s="84" t="str">
        <f t="shared" si="61"/>
        <v/>
      </c>
      <c r="V431" s="85"/>
      <c r="W431" s="86" t="str">
        <f t="shared" si="64"/>
        <v/>
      </c>
      <c r="X431" s="87"/>
      <c r="Y431" s="88"/>
      <c r="Z431" s="89" t="str">
        <f t="shared" si="65"/>
        <v/>
      </c>
      <c r="AA431" s="90"/>
      <c r="AB431" s="91"/>
      <c r="AC431" s="92" t="str">
        <f t="shared" si="62"/>
        <v/>
      </c>
      <c r="AD431" s="93"/>
      <c r="AE431" s="94"/>
      <c r="AF431" s="95" t="str">
        <f t="shared" si="63"/>
        <v/>
      </c>
      <c r="AG431" s="95"/>
      <c r="AH431" s="96"/>
      <c r="AI431" s="97" t="str">
        <f t="shared" si="66"/>
        <v/>
      </c>
      <c r="AJ431" s="98" t="str">
        <f t="shared" si="66"/>
        <v/>
      </c>
      <c r="AK431" s="99" t="str">
        <f t="shared" si="66"/>
        <v/>
      </c>
    </row>
    <row r="432" spans="1:37" ht="26.25" customHeight="1" x14ac:dyDescent="0.7">
      <c r="A432" s="60" t="str">
        <f>IF(選手申込!B468="","",選手申込!B468)</f>
        <v/>
      </c>
      <c r="B432" s="60" t="str">
        <f>IF(選手申込!C468="","",選手申込!C468)</f>
        <v/>
      </c>
      <c r="C432" s="60" t="str">
        <f>IF(選手申込!D468="","",選手申込!D468)</f>
        <v/>
      </c>
      <c r="D432" s="60" t="str">
        <f>IF(選手申込!E468="","",選手申込!E468)</f>
        <v/>
      </c>
      <c r="E432" s="60" t="str">
        <f>IF(選手申込!F468="","",選手申込!F468)</f>
        <v/>
      </c>
      <c r="F432" s="60" t="str">
        <f>IF(選手申込!G468="","",選手申込!G468)</f>
        <v/>
      </c>
      <c r="G432" s="60" t="str">
        <f>IF(選手申込!H468="","",選手申込!H468)</f>
        <v/>
      </c>
      <c r="H432" s="60" t="str">
        <f>IF(選手申込!L468="","",選手申込!L468)</f>
        <v/>
      </c>
      <c r="I432" s="60" t="str">
        <f>IF(H432="","",選手申込!$A$26)</f>
        <v/>
      </c>
      <c r="J432" s="60" t="str">
        <f>IF(I432="","",選手申込!$G$26)</f>
        <v/>
      </c>
      <c r="K432" s="60" t="str">
        <f>IF(J432="","",選手申込!$I$26)</f>
        <v/>
      </c>
      <c r="L432" s="60" t="str">
        <f>IF(選手申込!I468="","",選手申込!I468)</f>
        <v/>
      </c>
      <c r="M432" s="60" t="str">
        <f>IF(選手申込!J468="","",選手申込!J468)</f>
        <v/>
      </c>
      <c r="N432" s="60" t="str">
        <f>IF(選手申込!K468="","",選手申込!K468)</f>
        <v/>
      </c>
      <c r="O432" s="60">
        <f t="shared" si="59"/>
        <v>0</v>
      </c>
      <c r="P432" s="61" t="str">
        <f t="shared" si="60"/>
        <v/>
      </c>
      <c r="S432" s="82" t="str">
        <f t="shared" si="67"/>
        <v/>
      </c>
      <c r="T432" s="83" t="str">
        <f t="shared" si="67"/>
        <v/>
      </c>
      <c r="U432" s="84" t="str">
        <f t="shared" si="61"/>
        <v/>
      </c>
      <c r="V432" s="85"/>
      <c r="W432" s="86" t="str">
        <f t="shared" si="64"/>
        <v/>
      </c>
      <c r="X432" s="87"/>
      <c r="Y432" s="88"/>
      <c r="Z432" s="89" t="str">
        <f t="shared" si="65"/>
        <v/>
      </c>
      <c r="AA432" s="90"/>
      <c r="AB432" s="91"/>
      <c r="AC432" s="92" t="str">
        <f t="shared" si="62"/>
        <v/>
      </c>
      <c r="AD432" s="93"/>
      <c r="AE432" s="94"/>
      <c r="AF432" s="95" t="str">
        <f t="shared" si="63"/>
        <v/>
      </c>
      <c r="AG432" s="95"/>
      <c r="AH432" s="96"/>
      <c r="AI432" s="97" t="str">
        <f t="shared" si="66"/>
        <v/>
      </c>
      <c r="AJ432" s="98" t="str">
        <f t="shared" si="66"/>
        <v/>
      </c>
      <c r="AK432" s="99" t="str">
        <f t="shared" si="66"/>
        <v/>
      </c>
    </row>
    <row r="433" spans="1:37" ht="26.25" customHeight="1" x14ac:dyDescent="0.7">
      <c r="A433" s="60" t="str">
        <f>IF(選手申込!B469="","",選手申込!B469)</f>
        <v/>
      </c>
      <c r="B433" s="60" t="str">
        <f>IF(選手申込!C469="","",選手申込!C469)</f>
        <v/>
      </c>
      <c r="C433" s="60" t="str">
        <f>IF(選手申込!D469="","",選手申込!D469)</f>
        <v/>
      </c>
      <c r="D433" s="60" t="str">
        <f>IF(選手申込!E469="","",選手申込!E469)</f>
        <v/>
      </c>
      <c r="E433" s="60" t="str">
        <f>IF(選手申込!F469="","",選手申込!F469)</f>
        <v/>
      </c>
      <c r="F433" s="60" t="str">
        <f>IF(選手申込!G469="","",選手申込!G469)</f>
        <v/>
      </c>
      <c r="G433" s="60" t="str">
        <f>IF(選手申込!H469="","",選手申込!H469)</f>
        <v/>
      </c>
      <c r="H433" s="60" t="str">
        <f>IF(選手申込!L469="","",選手申込!L469)</f>
        <v/>
      </c>
      <c r="I433" s="60" t="str">
        <f>IF(H433="","",選手申込!$A$26)</f>
        <v/>
      </c>
      <c r="J433" s="60" t="str">
        <f>IF(I433="","",選手申込!$G$26)</f>
        <v/>
      </c>
      <c r="K433" s="60" t="str">
        <f>IF(J433="","",選手申込!$I$26)</f>
        <v/>
      </c>
      <c r="L433" s="60" t="str">
        <f>IF(選手申込!I469="","",選手申込!I469)</f>
        <v/>
      </c>
      <c r="M433" s="60" t="str">
        <f>IF(選手申込!J469="","",選手申込!J469)</f>
        <v/>
      </c>
      <c r="N433" s="60" t="str">
        <f>IF(選手申込!K469="","",選手申込!K469)</f>
        <v/>
      </c>
      <c r="O433" s="60">
        <f t="shared" si="59"/>
        <v>0</v>
      </c>
      <c r="P433" s="61" t="str">
        <f t="shared" si="60"/>
        <v/>
      </c>
      <c r="S433" s="82" t="str">
        <f t="shared" si="67"/>
        <v/>
      </c>
      <c r="T433" s="83" t="str">
        <f t="shared" si="67"/>
        <v/>
      </c>
      <c r="U433" s="84" t="str">
        <f t="shared" si="61"/>
        <v/>
      </c>
      <c r="V433" s="85"/>
      <c r="W433" s="86" t="str">
        <f t="shared" si="64"/>
        <v/>
      </c>
      <c r="X433" s="87"/>
      <c r="Y433" s="88"/>
      <c r="Z433" s="89" t="str">
        <f t="shared" si="65"/>
        <v/>
      </c>
      <c r="AA433" s="90"/>
      <c r="AB433" s="91"/>
      <c r="AC433" s="92" t="str">
        <f t="shared" si="62"/>
        <v/>
      </c>
      <c r="AD433" s="93"/>
      <c r="AE433" s="94"/>
      <c r="AF433" s="95" t="str">
        <f t="shared" si="63"/>
        <v/>
      </c>
      <c r="AG433" s="95"/>
      <c r="AH433" s="96"/>
      <c r="AI433" s="97" t="str">
        <f t="shared" si="66"/>
        <v/>
      </c>
      <c r="AJ433" s="98" t="str">
        <f t="shared" si="66"/>
        <v/>
      </c>
      <c r="AK433" s="99" t="str">
        <f t="shared" si="66"/>
        <v/>
      </c>
    </row>
    <row r="434" spans="1:37" ht="26.25" customHeight="1" x14ac:dyDescent="0.7">
      <c r="A434" s="60" t="str">
        <f>IF(選手申込!B470="","",選手申込!B470)</f>
        <v/>
      </c>
      <c r="B434" s="60" t="str">
        <f>IF(選手申込!C470="","",選手申込!C470)</f>
        <v/>
      </c>
      <c r="C434" s="60" t="str">
        <f>IF(選手申込!D470="","",選手申込!D470)</f>
        <v/>
      </c>
      <c r="D434" s="60" t="str">
        <f>IF(選手申込!E470="","",選手申込!E470)</f>
        <v/>
      </c>
      <c r="E434" s="60" t="str">
        <f>IF(選手申込!F470="","",選手申込!F470)</f>
        <v/>
      </c>
      <c r="F434" s="60" t="str">
        <f>IF(選手申込!G470="","",選手申込!G470)</f>
        <v/>
      </c>
      <c r="G434" s="60" t="str">
        <f>IF(選手申込!H470="","",選手申込!H470)</f>
        <v/>
      </c>
      <c r="H434" s="60" t="str">
        <f>IF(選手申込!L470="","",選手申込!L470)</f>
        <v/>
      </c>
      <c r="I434" s="60" t="str">
        <f>IF(H434="","",選手申込!$A$26)</f>
        <v/>
      </c>
      <c r="J434" s="60" t="str">
        <f>IF(I434="","",選手申込!$G$26)</f>
        <v/>
      </c>
      <c r="K434" s="60" t="str">
        <f>IF(J434="","",選手申込!$I$26)</f>
        <v/>
      </c>
      <c r="L434" s="60" t="str">
        <f>IF(選手申込!I470="","",選手申込!I470)</f>
        <v/>
      </c>
      <c r="M434" s="60" t="str">
        <f>IF(選手申込!J470="","",選手申込!J470)</f>
        <v/>
      </c>
      <c r="N434" s="60" t="str">
        <f>IF(選手申込!K470="","",選手申込!K470)</f>
        <v/>
      </c>
      <c r="O434" s="60">
        <f t="shared" si="59"/>
        <v>0</v>
      </c>
      <c r="P434" s="61" t="str">
        <f t="shared" si="60"/>
        <v/>
      </c>
      <c r="S434" s="82" t="str">
        <f t="shared" si="67"/>
        <v/>
      </c>
      <c r="T434" s="83" t="str">
        <f t="shared" si="67"/>
        <v/>
      </c>
      <c r="U434" s="84" t="str">
        <f t="shared" si="61"/>
        <v/>
      </c>
      <c r="V434" s="85"/>
      <c r="W434" s="86" t="str">
        <f t="shared" si="64"/>
        <v/>
      </c>
      <c r="X434" s="87"/>
      <c r="Y434" s="88"/>
      <c r="Z434" s="89" t="str">
        <f t="shared" si="65"/>
        <v/>
      </c>
      <c r="AA434" s="90"/>
      <c r="AB434" s="91"/>
      <c r="AC434" s="92" t="str">
        <f t="shared" si="62"/>
        <v/>
      </c>
      <c r="AD434" s="93"/>
      <c r="AE434" s="94"/>
      <c r="AF434" s="95" t="str">
        <f t="shared" si="63"/>
        <v/>
      </c>
      <c r="AG434" s="95"/>
      <c r="AH434" s="96"/>
      <c r="AI434" s="97" t="str">
        <f t="shared" si="66"/>
        <v/>
      </c>
      <c r="AJ434" s="98" t="str">
        <f t="shared" si="66"/>
        <v/>
      </c>
      <c r="AK434" s="99" t="str">
        <f t="shared" si="66"/>
        <v/>
      </c>
    </row>
    <row r="435" spans="1:37" ht="26.25" customHeight="1" x14ac:dyDescent="0.7">
      <c r="A435" s="60" t="str">
        <f>IF(選手申込!B471="","",選手申込!B471)</f>
        <v/>
      </c>
      <c r="B435" s="60" t="str">
        <f>IF(選手申込!C471="","",選手申込!C471)</f>
        <v/>
      </c>
      <c r="C435" s="60" t="str">
        <f>IF(選手申込!D471="","",選手申込!D471)</f>
        <v/>
      </c>
      <c r="D435" s="60" t="str">
        <f>IF(選手申込!E471="","",選手申込!E471)</f>
        <v/>
      </c>
      <c r="E435" s="60" t="str">
        <f>IF(選手申込!F471="","",選手申込!F471)</f>
        <v/>
      </c>
      <c r="F435" s="60" t="str">
        <f>IF(選手申込!G471="","",選手申込!G471)</f>
        <v/>
      </c>
      <c r="G435" s="60" t="str">
        <f>IF(選手申込!H471="","",選手申込!H471)</f>
        <v/>
      </c>
      <c r="H435" s="60" t="str">
        <f>IF(選手申込!L471="","",選手申込!L471)</f>
        <v/>
      </c>
      <c r="I435" s="60" t="str">
        <f>IF(H435="","",選手申込!$A$26)</f>
        <v/>
      </c>
      <c r="J435" s="60" t="str">
        <f>IF(I435="","",選手申込!$G$26)</f>
        <v/>
      </c>
      <c r="K435" s="60" t="str">
        <f>IF(J435="","",選手申込!$I$26)</f>
        <v/>
      </c>
      <c r="L435" s="60" t="str">
        <f>IF(選手申込!I471="","",選手申込!I471)</f>
        <v/>
      </c>
      <c r="M435" s="60" t="str">
        <f>IF(選手申込!J471="","",選手申込!J471)</f>
        <v/>
      </c>
      <c r="N435" s="60" t="str">
        <f>IF(選手申込!K471="","",選手申込!K471)</f>
        <v/>
      </c>
      <c r="O435" s="60">
        <f t="shared" si="59"/>
        <v>0</v>
      </c>
      <c r="P435" s="61" t="str">
        <f t="shared" si="60"/>
        <v/>
      </c>
      <c r="S435" s="82" t="str">
        <f t="shared" si="67"/>
        <v/>
      </c>
      <c r="T435" s="83" t="str">
        <f t="shared" si="67"/>
        <v/>
      </c>
      <c r="U435" s="84" t="str">
        <f t="shared" si="61"/>
        <v/>
      </c>
      <c r="V435" s="85"/>
      <c r="W435" s="86" t="str">
        <f t="shared" si="64"/>
        <v/>
      </c>
      <c r="X435" s="87"/>
      <c r="Y435" s="88"/>
      <c r="Z435" s="89" t="str">
        <f t="shared" si="65"/>
        <v/>
      </c>
      <c r="AA435" s="90"/>
      <c r="AB435" s="91"/>
      <c r="AC435" s="92" t="str">
        <f t="shared" si="62"/>
        <v/>
      </c>
      <c r="AD435" s="93"/>
      <c r="AE435" s="94"/>
      <c r="AF435" s="95" t="str">
        <f t="shared" si="63"/>
        <v/>
      </c>
      <c r="AG435" s="95"/>
      <c r="AH435" s="96"/>
      <c r="AI435" s="97" t="str">
        <f t="shared" si="66"/>
        <v/>
      </c>
      <c r="AJ435" s="98" t="str">
        <f t="shared" si="66"/>
        <v/>
      </c>
      <c r="AK435" s="99" t="str">
        <f t="shared" si="66"/>
        <v/>
      </c>
    </row>
    <row r="436" spans="1:37" ht="26.25" customHeight="1" x14ac:dyDescent="0.7">
      <c r="A436" s="60" t="str">
        <f>IF(選手申込!B472="","",選手申込!B472)</f>
        <v/>
      </c>
      <c r="B436" s="60" t="str">
        <f>IF(選手申込!C472="","",選手申込!C472)</f>
        <v/>
      </c>
      <c r="C436" s="60" t="str">
        <f>IF(選手申込!D472="","",選手申込!D472)</f>
        <v/>
      </c>
      <c r="D436" s="60" t="str">
        <f>IF(選手申込!E472="","",選手申込!E472)</f>
        <v/>
      </c>
      <c r="E436" s="60" t="str">
        <f>IF(選手申込!F472="","",選手申込!F472)</f>
        <v/>
      </c>
      <c r="F436" s="60" t="str">
        <f>IF(選手申込!G472="","",選手申込!G472)</f>
        <v/>
      </c>
      <c r="G436" s="60" t="str">
        <f>IF(選手申込!H472="","",選手申込!H472)</f>
        <v/>
      </c>
      <c r="H436" s="60" t="str">
        <f>IF(選手申込!L472="","",選手申込!L472)</f>
        <v/>
      </c>
      <c r="I436" s="60" t="str">
        <f>IF(H436="","",選手申込!$A$26)</f>
        <v/>
      </c>
      <c r="J436" s="60" t="str">
        <f>IF(I436="","",選手申込!$G$26)</f>
        <v/>
      </c>
      <c r="K436" s="60" t="str">
        <f>IF(J436="","",選手申込!$I$26)</f>
        <v/>
      </c>
      <c r="L436" s="60" t="str">
        <f>IF(選手申込!I472="","",選手申込!I472)</f>
        <v/>
      </c>
      <c r="M436" s="60" t="str">
        <f>IF(選手申込!J472="","",選手申込!J472)</f>
        <v/>
      </c>
      <c r="N436" s="60" t="str">
        <f>IF(選手申込!K472="","",選手申込!K472)</f>
        <v/>
      </c>
      <c r="O436" s="60">
        <f t="shared" si="59"/>
        <v>0</v>
      </c>
      <c r="P436" s="61" t="str">
        <f t="shared" si="60"/>
        <v/>
      </c>
      <c r="S436" s="82" t="str">
        <f t="shared" si="67"/>
        <v/>
      </c>
      <c r="T436" s="83" t="str">
        <f t="shared" si="67"/>
        <v/>
      </c>
      <c r="U436" s="84" t="str">
        <f t="shared" si="61"/>
        <v/>
      </c>
      <c r="V436" s="85"/>
      <c r="W436" s="86" t="str">
        <f t="shared" si="64"/>
        <v/>
      </c>
      <c r="X436" s="87"/>
      <c r="Y436" s="88"/>
      <c r="Z436" s="89" t="str">
        <f t="shared" si="65"/>
        <v/>
      </c>
      <c r="AA436" s="90"/>
      <c r="AB436" s="91"/>
      <c r="AC436" s="92" t="str">
        <f t="shared" si="62"/>
        <v/>
      </c>
      <c r="AD436" s="93"/>
      <c r="AE436" s="94"/>
      <c r="AF436" s="95" t="str">
        <f t="shared" si="63"/>
        <v/>
      </c>
      <c r="AG436" s="95"/>
      <c r="AH436" s="96"/>
      <c r="AI436" s="97" t="str">
        <f t="shared" si="66"/>
        <v/>
      </c>
      <c r="AJ436" s="98" t="str">
        <f t="shared" si="66"/>
        <v/>
      </c>
      <c r="AK436" s="99" t="str">
        <f t="shared" si="66"/>
        <v/>
      </c>
    </row>
    <row r="437" spans="1:37" ht="26.25" customHeight="1" x14ac:dyDescent="0.7">
      <c r="A437" s="60" t="str">
        <f>IF(選手申込!B473="","",選手申込!B473)</f>
        <v/>
      </c>
      <c r="B437" s="60" t="str">
        <f>IF(選手申込!C473="","",選手申込!C473)</f>
        <v/>
      </c>
      <c r="C437" s="60" t="str">
        <f>IF(選手申込!D473="","",選手申込!D473)</f>
        <v/>
      </c>
      <c r="D437" s="60" t="str">
        <f>IF(選手申込!E473="","",選手申込!E473)</f>
        <v/>
      </c>
      <c r="E437" s="60" t="str">
        <f>IF(選手申込!F473="","",選手申込!F473)</f>
        <v/>
      </c>
      <c r="F437" s="60" t="str">
        <f>IF(選手申込!G473="","",選手申込!G473)</f>
        <v/>
      </c>
      <c r="G437" s="60" t="str">
        <f>IF(選手申込!H473="","",選手申込!H473)</f>
        <v/>
      </c>
      <c r="H437" s="60" t="str">
        <f>IF(選手申込!L473="","",選手申込!L473)</f>
        <v/>
      </c>
      <c r="I437" s="60" t="str">
        <f>IF(H437="","",選手申込!$A$26)</f>
        <v/>
      </c>
      <c r="J437" s="60" t="str">
        <f>IF(I437="","",選手申込!$G$26)</f>
        <v/>
      </c>
      <c r="K437" s="60" t="str">
        <f>IF(J437="","",選手申込!$I$26)</f>
        <v/>
      </c>
      <c r="L437" s="60" t="str">
        <f>IF(選手申込!I473="","",選手申込!I473)</f>
        <v/>
      </c>
      <c r="M437" s="60" t="str">
        <f>IF(選手申込!J473="","",選手申込!J473)</f>
        <v/>
      </c>
      <c r="N437" s="60" t="str">
        <f>IF(選手申込!K473="","",選手申込!K473)</f>
        <v/>
      </c>
      <c r="O437" s="60">
        <f t="shared" si="59"/>
        <v>0</v>
      </c>
      <c r="P437" s="61" t="str">
        <f t="shared" si="60"/>
        <v/>
      </c>
      <c r="S437" s="82" t="str">
        <f t="shared" si="67"/>
        <v/>
      </c>
      <c r="T437" s="83" t="str">
        <f t="shared" si="67"/>
        <v/>
      </c>
      <c r="U437" s="84" t="str">
        <f t="shared" si="61"/>
        <v/>
      </c>
      <c r="V437" s="85"/>
      <c r="W437" s="86" t="str">
        <f t="shared" si="64"/>
        <v/>
      </c>
      <c r="X437" s="87"/>
      <c r="Y437" s="88"/>
      <c r="Z437" s="89" t="str">
        <f t="shared" si="65"/>
        <v/>
      </c>
      <c r="AA437" s="90"/>
      <c r="AB437" s="91"/>
      <c r="AC437" s="92" t="str">
        <f t="shared" si="62"/>
        <v/>
      </c>
      <c r="AD437" s="93"/>
      <c r="AE437" s="94"/>
      <c r="AF437" s="95" t="str">
        <f t="shared" si="63"/>
        <v/>
      </c>
      <c r="AG437" s="95"/>
      <c r="AH437" s="96"/>
      <c r="AI437" s="97" t="str">
        <f t="shared" si="66"/>
        <v/>
      </c>
      <c r="AJ437" s="98" t="str">
        <f t="shared" si="66"/>
        <v/>
      </c>
      <c r="AK437" s="99" t="str">
        <f t="shared" si="66"/>
        <v/>
      </c>
    </row>
    <row r="438" spans="1:37" ht="26.25" customHeight="1" x14ac:dyDescent="0.7">
      <c r="A438" s="60" t="str">
        <f>IF(選手申込!B474="","",選手申込!B474)</f>
        <v/>
      </c>
      <c r="B438" s="60" t="str">
        <f>IF(選手申込!C474="","",選手申込!C474)</f>
        <v/>
      </c>
      <c r="C438" s="60" t="str">
        <f>IF(選手申込!D474="","",選手申込!D474)</f>
        <v/>
      </c>
      <c r="D438" s="60" t="str">
        <f>IF(選手申込!E474="","",選手申込!E474)</f>
        <v/>
      </c>
      <c r="E438" s="60" t="str">
        <f>IF(選手申込!F474="","",選手申込!F474)</f>
        <v/>
      </c>
      <c r="F438" s="60" t="str">
        <f>IF(選手申込!G474="","",選手申込!G474)</f>
        <v/>
      </c>
      <c r="G438" s="60" t="str">
        <f>IF(選手申込!H474="","",選手申込!H474)</f>
        <v/>
      </c>
      <c r="H438" s="60" t="str">
        <f>IF(選手申込!L474="","",選手申込!L474)</f>
        <v/>
      </c>
      <c r="I438" s="60" t="str">
        <f>IF(H438="","",選手申込!$A$26)</f>
        <v/>
      </c>
      <c r="J438" s="60" t="str">
        <f>IF(I438="","",選手申込!$G$26)</f>
        <v/>
      </c>
      <c r="K438" s="60" t="str">
        <f>IF(J438="","",選手申込!$I$26)</f>
        <v/>
      </c>
      <c r="L438" s="60" t="str">
        <f>IF(選手申込!I474="","",選手申込!I474)</f>
        <v/>
      </c>
      <c r="M438" s="60" t="str">
        <f>IF(選手申込!J474="","",選手申込!J474)</f>
        <v/>
      </c>
      <c r="N438" s="60" t="str">
        <f>IF(選手申込!K474="","",選手申込!K474)</f>
        <v/>
      </c>
      <c r="O438" s="60">
        <f t="shared" si="59"/>
        <v>0</v>
      </c>
      <c r="P438" s="61" t="str">
        <f t="shared" si="60"/>
        <v/>
      </c>
      <c r="S438" s="82" t="str">
        <f t="shared" si="67"/>
        <v/>
      </c>
      <c r="T438" s="83" t="str">
        <f t="shared" si="67"/>
        <v/>
      </c>
      <c r="U438" s="84" t="str">
        <f t="shared" si="61"/>
        <v/>
      </c>
      <c r="V438" s="85"/>
      <c r="W438" s="86" t="str">
        <f t="shared" si="64"/>
        <v/>
      </c>
      <c r="X438" s="87"/>
      <c r="Y438" s="88"/>
      <c r="Z438" s="89" t="str">
        <f t="shared" si="65"/>
        <v/>
      </c>
      <c r="AA438" s="90"/>
      <c r="AB438" s="91"/>
      <c r="AC438" s="92" t="str">
        <f t="shared" si="62"/>
        <v/>
      </c>
      <c r="AD438" s="93"/>
      <c r="AE438" s="94"/>
      <c r="AF438" s="95" t="str">
        <f t="shared" si="63"/>
        <v/>
      </c>
      <c r="AG438" s="95"/>
      <c r="AH438" s="96"/>
      <c r="AI438" s="97" t="str">
        <f t="shared" si="66"/>
        <v/>
      </c>
      <c r="AJ438" s="98" t="str">
        <f t="shared" si="66"/>
        <v/>
      </c>
      <c r="AK438" s="99" t="str">
        <f t="shared" si="66"/>
        <v/>
      </c>
    </row>
    <row r="439" spans="1:37" ht="26.25" customHeight="1" x14ac:dyDescent="0.7">
      <c r="A439" s="60" t="str">
        <f>IF(選手申込!B475="","",選手申込!B475)</f>
        <v/>
      </c>
      <c r="B439" s="60" t="str">
        <f>IF(選手申込!C475="","",選手申込!C475)</f>
        <v/>
      </c>
      <c r="C439" s="60" t="str">
        <f>IF(選手申込!D475="","",選手申込!D475)</f>
        <v/>
      </c>
      <c r="D439" s="60" t="str">
        <f>IF(選手申込!E475="","",選手申込!E475)</f>
        <v/>
      </c>
      <c r="E439" s="60" t="str">
        <f>IF(選手申込!F475="","",選手申込!F475)</f>
        <v/>
      </c>
      <c r="F439" s="60" t="str">
        <f>IF(選手申込!G475="","",選手申込!G475)</f>
        <v/>
      </c>
      <c r="G439" s="60" t="str">
        <f>IF(選手申込!H475="","",選手申込!H475)</f>
        <v/>
      </c>
      <c r="H439" s="60" t="str">
        <f>IF(選手申込!L475="","",選手申込!L475)</f>
        <v/>
      </c>
      <c r="I439" s="60" t="str">
        <f>IF(H439="","",選手申込!$A$26)</f>
        <v/>
      </c>
      <c r="J439" s="60" t="str">
        <f>IF(I439="","",選手申込!$G$26)</f>
        <v/>
      </c>
      <c r="K439" s="60" t="str">
        <f>IF(J439="","",選手申込!$I$26)</f>
        <v/>
      </c>
      <c r="L439" s="60" t="str">
        <f>IF(選手申込!I475="","",選手申込!I475)</f>
        <v/>
      </c>
      <c r="M439" s="60" t="str">
        <f>IF(選手申込!J475="","",選手申込!J475)</f>
        <v/>
      </c>
      <c r="N439" s="60" t="str">
        <f>IF(選手申込!K475="","",選手申込!K475)</f>
        <v/>
      </c>
      <c r="O439" s="60">
        <f t="shared" si="59"/>
        <v>0</v>
      </c>
      <c r="P439" s="61" t="str">
        <f t="shared" si="60"/>
        <v/>
      </c>
      <c r="S439" s="82" t="str">
        <f t="shared" si="67"/>
        <v/>
      </c>
      <c r="T439" s="83" t="str">
        <f t="shared" si="67"/>
        <v/>
      </c>
      <c r="U439" s="84" t="str">
        <f t="shared" si="61"/>
        <v/>
      </c>
      <c r="V439" s="85"/>
      <c r="W439" s="86" t="str">
        <f t="shared" si="64"/>
        <v/>
      </c>
      <c r="X439" s="87"/>
      <c r="Y439" s="88"/>
      <c r="Z439" s="89" t="str">
        <f t="shared" si="65"/>
        <v/>
      </c>
      <c r="AA439" s="90"/>
      <c r="AB439" s="91"/>
      <c r="AC439" s="92" t="str">
        <f t="shared" si="62"/>
        <v/>
      </c>
      <c r="AD439" s="93"/>
      <c r="AE439" s="94"/>
      <c r="AF439" s="95" t="str">
        <f t="shared" si="63"/>
        <v/>
      </c>
      <c r="AG439" s="95"/>
      <c r="AH439" s="96"/>
      <c r="AI439" s="97" t="str">
        <f t="shared" si="66"/>
        <v/>
      </c>
      <c r="AJ439" s="98" t="str">
        <f t="shared" si="66"/>
        <v/>
      </c>
      <c r="AK439" s="99" t="str">
        <f t="shared" si="66"/>
        <v/>
      </c>
    </row>
    <row r="440" spans="1:37" ht="26.25" customHeight="1" x14ac:dyDescent="0.7">
      <c r="A440" s="60" t="str">
        <f>IF(選手申込!B476="","",選手申込!B476)</f>
        <v/>
      </c>
      <c r="B440" s="60" t="str">
        <f>IF(選手申込!C476="","",選手申込!C476)</f>
        <v/>
      </c>
      <c r="C440" s="60" t="str">
        <f>IF(選手申込!D476="","",選手申込!D476)</f>
        <v/>
      </c>
      <c r="D440" s="60" t="str">
        <f>IF(選手申込!E476="","",選手申込!E476)</f>
        <v/>
      </c>
      <c r="E440" s="60" t="str">
        <f>IF(選手申込!F476="","",選手申込!F476)</f>
        <v/>
      </c>
      <c r="F440" s="60" t="str">
        <f>IF(選手申込!G476="","",選手申込!G476)</f>
        <v/>
      </c>
      <c r="G440" s="60" t="str">
        <f>IF(選手申込!H476="","",選手申込!H476)</f>
        <v/>
      </c>
      <c r="H440" s="60" t="str">
        <f>IF(選手申込!L476="","",選手申込!L476)</f>
        <v/>
      </c>
      <c r="I440" s="60" t="str">
        <f>IF(H440="","",選手申込!$A$26)</f>
        <v/>
      </c>
      <c r="J440" s="60" t="str">
        <f>IF(I440="","",選手申込!$G$26)</f>
        <v/>
      </c>
      <c r="K440" s="60" t="str">
        <f>IF(J440="","",選手申込!$I$26)</f>
        <v/>
      </c>
      <c r="L440" s="60" t="str">
        <f>IF(選手申込!I476="","",選手申込!I476)</f>
        <v/>
      </c>
      <c r="M440" s="60" t="str">
        <f>IF(選手申込!J476="","",選手申込!J476)</f>
        <v/>
      </c>
      <c r="N440" s="60" t="str">
        <f>IF(選手申込!K476="","",選手申込!K476)</f>
        <v/>
      </c>
      <c r="O440" s="60">
        <f t="shared" si="59"/>
        <v>0</v>
      </c>
      <c r="P440" s="61" t="str">
        <f t="shared" si="60"/>
        <v/>
      </c>
      <c r="S440" s="82" t="str">
        <f t="shared" si="67"/>
        <v/>
      </c>
      <c r="T440" s="83" t="str">
        <f t="shared" si="67"/>
        <v/>
      </c>
      <c r="U440" s="84" t="str">
        <f t="shared" si="61"/>
        <v/>
      </c>
      <c r="V440" s="85"/>
      <c r="W440" s="86" t="str">
        <f t="shared" si="64"/>
        <v/>
      </c>
      <c r="X440" s="87"/>
      <c r="Y440" s="88"/>
      <c r="Z440" s="89" t="str">
        <f t="shared" si="65"/>
        <v/>
      </c>
      <c r="AA440" s="90"/>
      <c r="AB440" s="91"/>
      <c r="AC440" s="92" t="str">
        <f t="shared" si="62"/>
        <v/>
      </c>
      <c r="AD440" s="93"/>
      <c r="AE440" s="94"/>
      <c r="AF440" s="95" t="str">
        <f t="shared" si="63"/>
        <v/>
      </c>
      <c r="AG440" s="95"/>
      <c r="AH440" s="96"/>
      <c r="AI440" s="97" t="str">
        <f t="shared" si="66"/>
        <v/>
      </c>
      <c r="AJ440" s="98" t="str">
        <f t="shared" si="66"/>
        <v/>
      </c>
      <c r="AK440" s="99" t="str">
        <f t="shared" si="66"/>
        <v/>
      </c>
    </row>
    <row r="441" spans="1:37" ht="26.25" customHeight="1" x14ac:dyDescent="0.7">
      <c r="A441" s="60" t="str">
        <f>IF(選手申込!B477="","",選手申込!B477)</f>
        <v/>
      </c>
      <c r="B441" s="60" t="str">
        <f>IF(選手申込!C477="","",選手申込!C477)</f>
        <v/>
      </c>
      <c r="C441" s="60" t="str">
        <f>IF(選手申込!D477="","",選手申込!D477)</f>
        <v/>
      </c>
      <c r="D441" s="60" t="str">
        <f>IF(選手申込!E477="","",選手申込!E477)</f>
        <v/>
      </c>
      <c r="E441" s="60" t="str">
        <f>IF(選手申込!F477="","",選手申込!F477)</f>
        <v/>
      </c>
      <c r="F441" s="60" t="str">
        <f>IF(選手申込!G477="","",選手申込!G477)</f>
        <v/>
      </c>
      <c r="G441" s="60" t="str">
        <f>IF(選手申込!H477="","",選手申込!H477)</f>
        <v/>
      </c>
      <c r="H441" s="60" t="str">
        <f>IF(選手申込!L477="","",選手申込!L477)</f>
        <v/>
      </c>
      <c r="I441" s="60" t="str">
        <f>IF(H441="","",選手申込!$A$26)</f>
        <v/>
      </c>
      <c r="J441" s="60" t="str">
        <f>IF(I441="","",選手申込!$G$26)</f>
        <v/>
      </c>
      <c r="K441" s="60" t="str">
        <f>IF(J441="","",選手申込!$I$26)</f>
        <v/>
      </c>
      <c r="L441" s="60" t="str">
        <f>IF(選手申込!I477="","",選手申込!I477)</f>
        <v/>
      </c>
      <c r="M441" s="60" t="str">
        <f>IF(選手申込!J477="","",選手申込!J477)</f>
        <v/>
      </c>
      <c r="N441" s="60" t="str">
        <f>IF(選手申込!K477="","",選手申込!K477)</f>
        <v/>
      </c>
      <c r="O441" s="60">
        <f t="shared" si="59"/>
        <v>0</v>
      </c>
      <c r="P441" s="61" t="str">
        <f t="shared" si="60"/>
        <v/>
      </c>
      <c r="S441" s="82" t="str">
        <f t="shared" si="67"/>
        <v/>
      </c>
      <c r="T441" s="83" t="str">
        <f t="shared" si="67"/>
        <v/>
      </c>
      <c r="U441" s="84" t="str">
        <f t="shared" si="61"/>
        <v/>
      </c>
      <c r="V441" s="85"/>
      <c r="W441" s="86" t="str">
        <f t="shared" si="64"/>
        <v/>
      </c>
      <c r="X441" s="87"/>
      <c r="Y441" s="88"/>
      <c r="Z441" s="89" t="str">
        <f t="shared" si="65"/>
        <v/>
      </c>
      <c r="AA441" s="90"/>
      <c r="AB441" s="91"/>
      <c r="AC441" s="92" t="str">
        <f t="shared" si="62"/>
        <v/>
      </c>
      <c r="AD441" s="93"/>
      <c r="AE441" s="94"/>
      <c r="AF441" s="95" t="str">
        <f t="shared" si="63"/>
        <v/>
      </c>
      <c r="AG441" s="95"/>
      <c r="AH441" s="96"/>
      <c r="AI441" s="97" t="str">
        <f t="shared" si="66"/>
        <v/>
      </c>
      <c r="AJ441" s="98" t="str">
        <f t="shared" si="66"/>
        <v/>
      </c>
      <c r="AK441" s="99" t="str">
        <f t="shared" si="66"/>
        <v/>
      </c>
    </row>
    <row r="442" spans="1:37" ht="26.25" customHeight="1" x14ac:dyDescent="0.7">
      <c r="A442" s="60" t="str">
        <f>IF(選手申込!B478="","",選手申込!B478)</f>
        <v/>
      </c>
      <c r="B442" s="60" t="str">
        <f>IF(選手申込!C478="","",選手申込!C478)</f>
        <v/>
      </c>
      <c r="C442" s="60" t="str">
        <f>IF(選手申込!D478="","",選手申込!D478)</f>
        <v/>
      </c>
      <c r="D442" s="60" t="str">
        <f>IF(選手申込!E478="","",選手申込!E478)</f>
        <v/>
      </c>
      <c r="E442" s="60" t="str">
        <f>IF(選手申込!F478="","",選手申込!F478)</f>
        <v/>
      </c>
      <c r="F442" s="60" t="str">
        <f>IF(選手申込!G478="","",選手申込!G478)</f>
        <v/>
      </c>
      <c r="G442" s="60" t="str">
        <f>IF(選手申込!H478="","",選手申込!H478)</f>
        <v/>
      </c>
      <c r="H442" s="60" t="str">
        <f>IF(選手申込!L478="","",選手申込!L478)</f>
        <v/>
      </c>
      <c r="I442" s="60" t="str">
        <f>IF(H442="","",選手申込!$A$26)</f>
        <v/>
      </c>
      <c r="J442" s="60" t="str">
        <f>IF(I442="","",選手申込!$G$26)</f>
        <v/>
      </c>
      <c r="K442" s="60" t="str">
        <f>IF(J442="","",選手申込!$I$26)</f>
        <v/>
      </c>
      <c r="L442" s="60" t="str">
        <f>IF(選手申込!I478="","",選手申込!I478)</f>
        <v/>
      </c>
      <c r="M442" s="60" t="str">
        <f>IF(選手申込!J478="","",選手申込!J478)</f>
        <v/>
      </c>
      <c r="N442" s="60" t="str">
        <f>IF(選手申込!K478="","",選手申込!K478)</f>
        <v/>
      </c>
      <c r="O442" s="60">
        <f t="shared" si="59"/>
        <v>0</v>
      </c>
      <c r="P442" s="61" t="str">
        <f t="shared" si="60"/>
        <v/>
      </c>
      <c r="S442" s="82" t="str">
        <f t="shared" si="67"/>
        <v/>
      </c>
      <c r="T442" s="83" t="str">
        <f t="shared" si="67"/>
        <v/>
      </c>
      <c r="U442" s="84" t="str">
        <f t="shared" si="61"/>
        <v/>
      </c>
      <c r="V442" s="85"/>
      <c r="W442" s="86" t="str">
        <f t="shared" si="64"/>
        <v/>
      </c>
      <c r="X442" s="87"/>
      <c r="Y442" s="88"/>
      <c r="Z442" s="89" t="str">
        <f t="shared" si="65"/>
        <v/>
      </c>
      <c r="AA442" s="90"/>
      <c r="AB442" s="91"/>
      <c r="AC442" s="92" t="str">
        <f t="shared" si="62"/>
        <v/>
      </c>
      <c r="AD442" s="93"/>
      <c r="AE442" s="94"/>
      <c r="AF442" s="95" t="str">
        <f t="shared" si="63"/>
        <v/>
      </c>
      <c r="AG442" s="95"/>
      <c r="AH442" s="96"/>
      <c r="AI442" s="97" t="str">
        <f t="shared" si="66"/>
        <v/>
      </c>
      <c r="AJ442" s="98" t="str">
        <f t="shared" si="66"/>
        <v/>
      </c>
      <c r="AK442" s="99" t="str">
        <f t="shared" si="66"/>
        <v/>
      </c>
    </row>
    <row r="443" spans="1:37" ht="26.25" customHeight="1" x14ac:dyDescent="0.7">
      <c r="A443" s="60" t="str">
        <f>IF(選手申込!B479="","",選手申込!B479)</f>
        <v/>
      </c>
      <c r="B443" s="60" t="str">
        <f>IF(選手申込!C479="","",選手申込!C479)</f>
        <v/>
      </c>
      <c r="C443" s="60" t="str">
        <f>IF(選手申込!D479="","",選手申込!D479)</f>
        <v/>
      </c>
      <c r="D443" s="60" t="str">
        <f>IF(選手申込!E479="","",選手申込!E479)</f>
        <v/>
      </c>
      <c r="E443" s="60" t="str">
        <f>IF(選手申込!F479="","",選手申込!F479)</f>
        <v/>
      </c>
      <c r="F443" s="60" t="str">
        <f>IF(選手申込!G479="","",選手申込!G479)</f>
        <v/>
      </c>
      <c r="G443" s="60" t="str">
        <f>IF(選手申込!H479="","",選手申込!H479)</f>
        <v/>
      </c>
      <c r="H443" s="60" t="str">
        <f>IF(選手申込!L479="","",選手申込!L479)</f>
        <v/>
      </c>
      <c r="I443" s="60" t="str">
        <f>IF(H443="","",選手申込!$A$26)</f>
        <v/>
      </c>
      <c r="J443" s="60" t="str">
        <f>IF(I443="","",選手申込!$G$26)</f>
        <v/>
      </c>
      <c r="K443" s="60" t="str">
        <f>IF(J443="","",選手申込!$I$26)</f>
        <v/>
      </c>
      <c r="L443" s="60" t="str">
        <f>IF(選手申込!I479="","",選手申込!I479)</f>
        <v/>
      </c>
      <c r="M443" s="60" t="str">
        <f>IF(選手申込!J479="","",選手申込!J479)</f>
        <v/>
      </c>
      <c r="N443" s="60" t="str">
        <f>IF(選手申込!K479="","",選手申込!K479)</f>
        <v/>
      </c>
      <c r="O443" s="60">
        <f t="shared" si="59"/>
        <v>0</v>
      </c>
      <c r="P443" s="61" t="str">
        <f t="shared" si="60"/>
        <v/>
      </c>
      <c r="S443" s="82" t="str">
        <f t="shared" si="67"/>
        <v/>
      </c>
      <c r="T443" s="83" t="str">
        <f t="shared" si="67"/>
        <v/>
      </c>
      <c r="U443" s="84" t="str">
        <f t="shared" si="61"/>
        <v/>
      </c>
      <c r="V443" s="85"/>
      <c r="W443" s="86" t="str">
        <f t="shared" si="64"/>
        <v/>
      </c>
      <c r="X443" s="87"/>
      <c r="Y443" s="88"/>
      <c r="Z443" s="89" t="str">
        <f t="shared" si="65"/>
        <v/>
      </c>
      <c r="AA443" s="90"/>
      <c r="AB443" s="91"/>
      <c r="AC443" s="92" t="str">
        <f t="shared" si="62"/>
        <v/>
      </c>
      <c r="AD443" s="93"/>
      <c r="AE443" s="94"/>
      <c r="AF443" s="95" t="str">
        <f t="shared" si="63"/>
        <v/>
      </c>
      <c r="AG443" s="95"/>
      <c r="AH443" s="96"/>
      <c r="AI443" s="97" t="str">
        <f t="shared" si="66"/>
        <v/>
      </c>
      <c r="AJ443" s="98" t="str">
        <f t="shared" si="66"/>
        <v/>
      </c>
      <c r="AK443" s="99" t="str">
        <f t="shared" si="66"/>
        <v/>
      </c>
    </row>
    <row r="444" spans="1:37" ht="26.25" customHeight="1" x14ac:dyDescent="0.7">
      <c r="A444" s="60" t="str">
        <f>IF(選手申込!B480="","",選手申込!B480)</f>
        <v/>
      </c>
      <c r="B444" s="60" t="str">
        <f>IF(選手申込!C480="","",選手申込!C480)</f>
        <v/>
      </c>
      <c r="C444" s="60" t="str">
        <f>IF(選手申込!D480="","",選手申込!D480)</f>
        <v/>
      </c>
      <c r="D444" s="60" t="str">
        <f>IF(選手申込!E480="","",選手申込!E480)</f>
        <v/>
      </c>
      <c r="E444" s="60" t="str">
        <f>IF(選手申込!F480="","",選手申込!F480)</f>
        <v/>
      </c>
      <c r="F444" s="60" t="str">
        <f>IF(選手申込!G480="","",選手申込!G480)</f>
        <v/>
      </c>
      <c r="G444" s="60" t="str">
        <f>IF(選手申込!H480="","",選手申込!H480)</f>
        <v/>
      </c>
      <c r="H444" s="60" t="str">
        <f>IF(選手申込!L480="","",選手申込!L480)</f>
        <v/>
      </c>
      <c r="I444" s="60" t="str">
        <f>IF(H444="","",選手申込!$A$26)</f>
        <v/>
      </c>
      <c r="J444" s="60" t="str">
        <f>IF(I444="","",選手申込!$G$26)</f>
        <v/>
      </c>
      <c r="K444" s="60" t="str">
        <f>IF(J444="","",選手申込!$I$26)</f>
        <v/>
      </c>
      <c r="L444" s="60" t="str">
        <f>IF(選手申込!I480="","",選手申込!I480)</f>
        <v/>
      </c>
      <c r="M444" s="60" t="str">
        <f>IF(選手申込!J480="","",選手申込!J480)</f>
        <v/>
      </c>
      <c r="N444" s="60" t="str">
        <f>IF(選手申込!K480="","",選手申込!K480)</f>
        <v/>
      </c>
      <c r="O444" s="60">
        <f t="shared" si="59"/>
        <v>0</v>
      </c>
      <c r="P444" s="61" t="str">
        <f t="shared" si="60"/>
        <v/>
      </c>
      <c r="S444" s="82" t="str">
        <f t="shared" si="67"/>
        <v/>
      </c>
      <c r="T444" s="83" t="str">
        <f t="shared" si="67"/>
        <v/>
      </c>
      <c r="U444" s="84" t="str">
        <f t="shared" si="61"/>
        <v/>
      </c>
      <c r="V444" s="85"/>
      <c r="W444" s="86" t="str">
        <f t="shared" si="64"/>
        <v/>
      </c>
      <c r="X444" s="87"/>
      <c r="Y444" s="88"/>
      <c r="Z444" s="89" t="str">
        <f t="shared" si="65"/>
        <v/>
      </c>
      <c r="AA444" s="90"/>
      <c r="AB444" s="91"/>
      <c r="AC444" s="92" t="str">
        <f t="shared" si="62"/>
        <v/>
      </c>
      <c r="AD444" s="93"/>
      <c r="AE444" s="94"/>
      <c r="AF444" s="95" t="str">
        <f t="shared" si="63"/>
        <v/>
      </c>
      <c r="AG444" s="95"/>
      <c r="AH444" s="96"/>
      <c r="AI444" s="97" t="str">
        <f t="shared" si="66"/>
        <v/>
      </c>
      <c r="AJ444" s="98" t="str">
        <f t="shared" si="66"/>
        <v/>
      </c>
      <c r="AK444" s="99" t="str">
        <f t="shared" si="66"/>
        <v/>
      </c>
    </row>
    <row r="445" spans="1:37" ht="26.25" customHeight="1" x14ac:dyDescent="0.7">
      <c r="A445" s="60" t="str">
        <f>IF(選手申込!B481="","",選手申込!B481)</f>
        <v/>
      </c>
      <c r="B445" s="60" t="str">
        <f>IF(選手申込!C481="","",選手申込!C481)</f>
        <v/>
      </c>
      <c r="C445" s="60" t="str">
        <f>IF(選手申込!D481="","",選手申込!D481)</f>
        <v/>
      </c>
      <c r="D445" s="60" t="str">
        <f>IF(選手申込!E481="","",選手申込!E481)</f>
        <v/>
      </c>
      <c r="E445" s="60" t="str">
        <f>IF(選手申込!F481="","",選手申込!F481)</f>
        <v/>
      </c>
      <c r="F445" s="60" t="str">
        <f>IF(選手申込!G481="","",選手申込!G481)</f>
        <v/>
      </c>
      <c r="G445" s="60" t="str">
        <f>IF(選手申込!H481="","",選手申込!H481)</f>
        <v/>
      </c>
      <c r="H445" s="60" t="str">
        <f>IF(選手申込!L481="","",選手申込!L481)</f>
        <v/>
      </c>
      <c r="I445" s="60" t="str">
        <f>IF(H445="","",選手申込!$A$26)</f>
        <v/>
      </c>
      <c r="J445" s="60" t="str">
        <f>IF(I445="","",選手申込!$G$26)</f>
        <v/>
      </c>
      <c r="K445" s="60" t="str">
        <f>IF(J445="","",選手申込!$I$26)</f>
        <v/>
      </c>
      <c r="L445" s="60" t="str">
        <f>IF(選手申込!I481="","",選手申込!I481)</f>
        <v/>
      </c>
      <c r="M445" s="60" t="str">
        <f>IF(選手申込!J481="","",選手申込!J481)</f>
        <v/>
      </c>
      <c r="N445" s="60" t="str">
        <f>IF(選手申込!K481="","",選手申込!K481)</f>
        <v/>
      </c>
      <c r="O445" s="60">
        <f t="shared" si="59"/>
        <v>0</v>
      </c>
      <c r="P445" s="61" t="str">
        <f t="shared" si="60"/>
        <v/>
      </c>
      <c r="S445" s="82" t="str">
        <f t="shared" si="67"/>
        <v/>
      </c>
      <c r="T445" s="83" t="str">
        <f t="shared" si="67"/>
        <v/>
      </c>
      <c r="U445" s="84" t="str">
        <f t="shared" si="61"/>
        <v/>
      </c>
      <c r="V445" s="85"/>
      <c r="W445" s="86" t="str">
        <f t="shared" si="64"/>
        <v/>
      </c>
      <c r="X445" s="87"/>
      <c r="Y445" s="88"/>
      <c r="Z445" s="89" t="str">
        <f t="shared" si="65"/>
        <v/>
      </c>
      <c r="AA445" s="90"/>
      <c r="AB445" s="91"/>
      <c r="AC445" s="92" t="str">
        <f t="shared" si="62"/>
        <v/>
      </c>
      <c r="AD445" s="93"/>
      <c r="AE445" s="94"/>
      <c r="AF445" s="95" t="str">
        <f t="shared" si="63"/>
        <v/>
      </c>
      <c r="AG445" s="95"/>
      <c r="AH445" s="96"/>
      <c r="AI445" s="97" t="str">
        <f t="shared" si="66"/>
        <v/>
      </c>
      <c r="AJ445" s="98" t="str">
        <f t="shared" si="66"/>
        <v/>
      </c>
      <c r="AK445" s="99" t="str">
        <f t="shared" si="66"/>
        <v/>
      </c>
    </row>
    <row r="446" spans="1:37" ht="26.25" customHeight="1" x14ac:dyDescent="0.7">
      <c r="A446" s="60" t="str">
        <f>IF(選手申込!B482="","",選手申込!B482)</f>
        <v/>
      </c>
      <c r="B446" s="60" t="str">
        <f>IF(選手申込!C482="","",選手申込!C482)</f>
        <v/>
      </c>
      <c r="C446" s="60" t="str">
        <f>IF(選手申込!D482="","",選手申込!D482)</f>
        <v/>
      </c>
      <c r="D446" s="60" t="str">
        <f>IF(選手申込!E482="","",選手申込!E482)</f>
        <v/>
      </c>
      <c r="E446" s="60" t="str">
        <f>IF(選手申込!F482="","",選手申込!F482)</f>
        <v/>
      </c>
      <c r="F446" s="60" t="str">
        <f>IF(選手申込!G482="","",選手申込!G482)</f>
        <v/>
      </c>
      <c r="G446" s="60" t="str">
        <f>IF(選手申込!H482="","",選手申込!H482)</f>
        <v/>
      </c>
      <c r="H446" s="60" t="str">
        <f>IF(選手申込!L482="","",選手申込!L482)</f>
        <v/>
      </c>
      <c r="I446" s="60" t="str">
        <f>IF(H446="","",選手申込!$A$26)</f>
        <v/>
      </c>
      <c r="J446" s="60" t="str">
        <f>IF(I446="","",選手申込!$G$26)</f>
        <v/>
      </c>
      <c r="K446" s="60" t="str">
        <f>IF(J446="","",選手申込!$I$26)</f>
        <v/>
      </c>
      <c r="L446" s="60" t="str">
        <f>IF(選手申込!I482="","",選手申込!I482)</f>
        <v/>
      </c>
      <c r="M446" s="60" t="str">
        <f>IF(選手申込!J482="","",選手申込!J482)</f>
        <v/>
      </c>
      <c r="N446" s="60" t="str">
        <f>IF(選手申込!K482="","",選手申込!K482)</f>
        <v/>
      </c>
      <c r="O446" s="60">
        <f t="shared" si="59"/>
        <v>0</v>
      </c>
      <c r="P446" s="61" t="str">
        <f t="shared" si="60"/>
        <v/>
      </c>
      <c r="S446" s="82" t="str">
        <f t="shared" si="67"/>
        <v/>
      </c>
      <c r="T446" s="83" t="str">
        <f t="shared" si="67"/>
        <v/>
      </c>
      <c r="U446" s="84" t="str">
        <f t="shared" si="61"/>
        <v/>
      </c>
      <c r="V446" s="85"/>
      <c r="W446" s="86" t="str">
        <f t="shared" si="64"/>
        <v/>
      </c>
      <c r="X446" s="87"/>
      <c r="Y446" s="88"/>
      <c r="Z446" s="89" t="str">
        <f t="shared" si="65"/>
        <v/>
      </c>
      <c r="AA446" s="90"/>
      <c r="AB446" s="91"/>
      <c r="AC446" s="92" t="str">
        <f t="shared" si="62"/>
        <v/>
      </c>
      <c r="AD446" s="93"/>
      <c r="AE446" s="94"/>
      <c r="AF446" s="95" t="str">
        <f t="shared" si="63"/>
        <v/>
      </c>
      <c r="AG446" s="95"/>
      <c r="AH446" s="96"/>
      <c r="AI446" s="97" t="str">
        <f t="shared" si="66"/>
        <v/>
      </c>
      <c r="AJ446" s="98" t="str">
        <f t="shared" si="66"/>
        <v/>
      </c>
      <c r="AK446" s="99" t="str">
        <f t="shared" si="66"/>
        <v/>
      </c>
    </row>
    <row r="447" spans="1:37" ht="26.25" customHeight="1" x14ac:dyDescent="0.7">
      <c r="A447" s="60" t="str">
        <f>IF(選手申込!B483="","",選手申込!B483)</f>
        <v/>
      </c>
      <c r="B447" s="60" t="str">
        <f>IF(選手申込!C483="","",選手申込!C483)</f>
        <v/>
      </c>
      <c r="C447" s="60" t="str">
        <f>IF(選手申込!D483="","",選手申込!D483)</f>
        <v/>
      </c>
      <c r="D447" s="60" t="str">
        <f>IF(選手申込!E483="","",選手申込!E483)</f>
        <v/>
      </c>
      <c r="E447" s="60" t="str">
        <f>IF(選手申込!F483="","",選手申込!F483)</f>
        <v/>
      </c>
      <c r="F447" s="60" t="str">
        <f>IF(選手申込!G483="","",選手申込!G483)</f>
        <v/>
      </c>
      <c r="G447" s="60" t="str">
        <f>IF(選手申込!H483="","",選手申込!H483)</f>
        <v/>
      </c>
      <c r="H447" s="60" t="str">
        <f>IF(選手申込!L483="","",選手申込!L483)</f>
        <v/>
      </c>
      <c r="I447" s="60" t="str">
        <f>IF(H447="","",選手申込!$A$26)</f>
        <v/>
      </c>
      <c r="J447" s="60" t="str">
        <f>IF(I447="","",選手申込!$G$26)</f>
        <v/>
      </c>
      <c r="K447" s="60" t="str">
        <f>IF(J447="","",選手申込!$I$26)</f>
        <v/>
      </c>
      <c r="L447" s="60" t="str">
        <f>IF(選手申込!I483="","",選手申込!I483)</f>
        <v/>
      </c>
      <c r="M447" s="60" t="str">
        <f>IF(選手申込!J483="","",選手申込!J483)</f>
        <v/>
      </c>
      <c r="N447" s="60" t="str">
        <f>IF(選手申込!K483="","",選手申込!K483)</f>
        <v/>
      </c>
      <c r="O447" s="60">
        <f t="shared" si="59"/>
        <v>0</v>
      </c>
      <c r="P447" s="61" t="str">
        <f t="shared" si="60"/>
        <v/>
      </c>
      <c r="S447" s="82" t="str">
        <f t="shared" si="67"/>
        <v/>
      </c>
      <c r="T447" s="83" t="str">
        <f t="shared" si="67"/>
        <v/>
      </c>
      <c r="U447" s="84" t="str">
        <f t="shared" si="61"/>
        <v/>
      </c>
      <c r="V447" s="85"/>
      <c r="W447" s="86" t="str">
        <f t="shared" si="64"/>
        <v/>
      </c>
      <c r="X447" s="87"/>
      <c r="Y447" s="88"/>
      <c r="Z447" s="89" t="str">
        <f t="shared" si="65"/>
        <v/>
      </c>
      <c r="AA447" s="90"/>
      <c r="AB447" s="91"/>
      <c r="AC447" s="92" t="str">
        <f t="shared" si="62"/>
        <v/>
      </c>
      <c r="AD447" s="93"/>
      <c r="AE447" s="94"/>
      <c r="AF447" s="95" t="str">
        <f t="shared" si="63"/>
        <v/>
      </c>
      <c r="AG447" s="95"/>
      <c r="AH447" s="96"/>
      <c r="AI447" s="97" t="str">
        <f t="shared" si="66"/>
        <v/>
      </c>
      <c r="AJ447" s="98" t="str">
        <f t="shared" si="66"/>
        <v/>
      </c>
      <c r="AK447" s="99" t="str">
        <f t="shared" si="66"/>
        <v/>
      </c>
    </row>
    <row r="448" spans="1:37" ht="26.25" customHeight="1" x14ac:dyDescent="0.7">
      <c r="A448" s="60" t="str">
        <f>IF(選手申込!B484="","",選手申込!B484)</f>
        <v/>
      </c>
      <c r="B448" s="60" t="str">
        <f>IF(選手申込!C484="","",選手申込!C484)</f>
        <v/>
      </c>
      <c r="C448" s="60" t="str">
        <f>IF(選手申込!D484="","",選手申込!D484)</f>
        <v/>
      </c>
      <c r="D448" s="60" t="str">
        <f>IF(選手申込!E484="","",選手申込!E484)</f>
        <v/>
      </c>
      <c r="E448" s="60" t="str">
        <f>IF(選手申込!F484="","",選手申込!F484)</f>
        <v/>
      </c>
      <c r="F448" s="60" t="str">
        <f>IF(選手申込!G484="","",選手申込!G484)</f>
        <v/>
      </c>
      <c r="G448" s="60" t="str">
        <f>IF(選手申込!H484="","",選手申込!H484)</f>
        <v/>
      </c>
      <c r="H448" s="60" t="str">
        <f>IF(選手申込!L484="","",選手申込!L484)</f>
        <v/>
      </c>
      <c r="I448" s="60" t="str">
        <f>IF(H448="","",選手申込!$A$26)</f>
        <v/>
      </c>
      <c r="J448" s="60" t="str">
        <f>IF(I448="","",選手申込!$G$26)</f>
        <v/>
      </c>
      <c r="K448" s="60" t="str">
        <f>IF(J448="","",選手申込!$I$26)</f>
        <v/>
      </c>
      <c r="L448" s="60" t="str">
        <f>IF(選手申込!I484="","",選手申込!I484)</f>
        <v/>
      </c>
      <c r="M448" s="60" t="str">
        <f>IF(選手申込!J484="","",選手申込!J484)</f>
        <v/>
      </c>
      <c r="N448" s="60" t="str">
        <f>IF(選手申込!K484="","",選手申込!K484)</f>
        <v/>
      </c>
      <c r="O448" s="60">
        <f t="shared" si="59"/>
        <v>0</v>
      </c>
      <c r="P448" s="61" t="str">
        <f t="shared" si="60"/>
        <v/>
      </c>
      <c r="S448" s="82" t="str">
        <f t="shared" si="67"/>
        <v/>
      </c>
      <c r="T448" s="83" t="str">
        <f t="shared" si="67"/>
        <v/>
      </c>
      <c r="U448" s="84" t="str">
        <f t="shared" si="61"/>
        <v/>
      </c>
      <c r="V448" s="85"/>
      <c r="W448" s="86" t="str">
        <f t="shared" si="64"/>
        <v/>
      </c>
      <c r="X448" s="87"/>
      <c r="Y448" s="88"/>
      <c r="Z448" s="89" t="str">
        <f t="shared" si="65"/>
        <v/>
      </c>
      <c r="AA448" s="90"/>
      <c r="AB448" s="91"/>
      <c r="AC448" s="92" t="str">
        <f t="shared" si="62"/>
        <v/>
      </c>
      <c r="AD448" s="93"/>
      <c r="AE448" s="94"/>
      <c r="AF448" s="95" t="str">
        <f t="shared" si="63"/>
        <v/>
      </c>
      <c r="AG448" s="95"/>
      <c r="AH448" s="96"/>
      <c r="AI448" s="97" t="str">
        <f t="shared" si="66"/>
        <v/>
      </c>
      <c r="AJ448" s="98" t="str">
        <f t="shared" si="66"/>
        <v/>
      </c>
      <c r="AK448" s="99" t="str">
        <f t="shared" si="66"/>
        <v/>
      </c>
    </row>
    <row r="449" spans="1:37" ht="26.25" customHeight="1" x14ac:dyDescent="0.7">
      <c r="A449" s="60" t="str">
        <f>IF(選手申込!B485="","",選手申込!B485)</f>
        <v/>
      </c>
      <c r="B449" s="60" t="str">
        <f>IF(選手申込!C485="","",選手申込!C485)</f>
        <v/>
      </c>
      <c r="C449" s="60" t="str">
        <f>IF(選手申込!D485="","",選手申込!D485)</f>
        <v/>
      </c>
      <c r="D449" s="60" t="str">
        <f>IF(選手申込!E485="","",選手申込!E485)</f>
        <v/>
      </c>
      <c r="E449" s="60" t="str">
        <f>IF(選手申込!F485="","",選手申込!F485)</f>
        <v/>
      </c>
      <c r="F449" s="60" t="str">
        <f>IF(選手申込!G485="","",選手申込!G485)</f>
        <v/>
      </c>
      <c r="G449" s="60" t="str">
        <f>IF(選手申込!H485="","",選手申込!H485)</f>
        <v/>
      </c>
      <c r="H449" s="60" t="str">
        <f>IF(選手申込!L485="","",選手申込!L485)</f>
        <v/>
      </c>
      <c r="I449" s="60" t="str">
        <f>IF(H449="","",選手申込!$A$26)</f>
        <v/>
      </c>
      <c r="J449" s="60" t="str">
        <f>IF(I449="","",選手申込!$G$26)</f>
        <v/>
      </c>
      <c r="K449" s="60" t="str">
        <f>IF(J449="","",選手申込!$I$26)</f>
        <v/>
      </c>
      <c r="L449" s="60" t="str">
        <f>IF(選手申込!I485="","",選手申込!I485)</f>
        <v/>
      </c>
      <c r="M449" s="60" t="str">
        <f>IF(選手申込!J485="","",選手申込!J485)</f>
        <v/>
      </c>
      <c r="N449" s="60" t="str">
        <f>IF(選手申込!K485="","",選手申込!K485)</f>
        <v/>
      </c>
      <c r="O449" s="60">
        <f t="shared" si="59"/>
        <v>0</v>
      </c>
      <c r="P449" s="61" t="str">
        <f t="shared" si="60"/>
        <v/>
      </c>
      <c r="S449" s="82" t="str">
        <f t="shared" si="67"/>
        <v/>
      </c>
      <c r="T449" s="83" t="str">
        <f t="shared" si="67"/>
        <v/>
      </c>
      <c r="U449" s="84" t="str">
        <f t="shared" si="61"/>
        <v/>
      </c>
      <c r="V449" s="85"/>
      <c r="W449" s="86" t="str">
        <f t="shared" si="64"/>
        <v/>
      </c>
      <c r="X449" s="87"/>
      <c r="Y449" s="88"/>
      <c r="Z449" s="89" t="str">
        <f t="shared" si="65"/>
        <v/>
      </c>
      <c r="AA449" s="90"/>
      <c r="AB449" s="91"/>
      <c r="AC449" s="92" t="str">
        <f t="shared" si="62"/>
        <v/>
      </c>
      <c r="AD449" s="93"/>
      <c r="AE449" s="94"/>
      <c r="AF449" s="95" t="str">
        <f t="shared" si="63"/>
        <v/>
      </c>
      <c r="AG449" s="95"/>
      <c r="AH449" s="96"/>
      <c r="AI449" s="97" t="str">
        <f t="shared" si="66"/>
        <v/>
      </c>
      <c r="AJ449" s="98" t="str">
        <f t="shared" si="66"/>
        <v/>
      </c>
      <c r="AK449" s="99" t="str">
        <f t="shared" si="66"/>
        <v/>
      </c>
    </row>
    <row r="450" spans="1:37" ht="26.25" customHeight="1" x14ac:dyDescent="0.7">
      <c r="A450" s="60" t="str">
        <f>IF(選手申込!B486="","",選手申込!B486)</f>
        <v/>
      </c>
      <c r="B450" s="60" t="str">
        <f>IF(選手申込!C486="","",選手申込!C486)</f>
        <v/>
      </c>
      <c r="C450" s="60" t="str">
        <f>IF(選手申込!D486="","",選手申込!D486)</f>
        <v/>
      </c>
      <c r="D450" s="60" t="str">
        <f>IF(選手申込!E486="","",選手申込!E486)</f>
        <v/>
      </c>
      <c r="E450" s="60" t="str">
        <f>IF(選手申込!F486="","",選手申込!F486)</f>
        <v/>
      </c>
      <c r="F450" s="60" t="str">
        <f>IF(選手申込!G486="","",選手申込!G486)</f>
        <v/>
      </c>
      <c r="G450" s="60" t="str">
        <f>IF(選手申込!H486="","",選手申込!H486)</f>
        <v/>
      </c>
      <c r="H450" s="60" t="str">
        <f>IF(選手申込!L486="","",選手申込!L486)</f>
        <v/>
      </c>
      <c r="I450" s="60" t="str">
        <f>IF(H450="","",選手申込!$A$26)</f>
        <v/>
      </c>
      <c r="J450" s="60" t="str">
        <f>IF(I450="","",選手申込!$G$26)</f>
        <v/>
      </c>
      <c r="K450" s="60" t="str">
        <f>IF(J450="","",選手申込!$I$26)</f>
        <v/>
      </c>
      <c r="L450" s="60" t="str">
        <f>IF(選手申込!I486="","",選手申込!I486)</f>
        <v/>
      </c>
      <c r="M450" s="60" t="str">
        <f>IF(選手申込!J486="","",選手申込!J486)</f>
        <v/>
      </c>
      <c r="N450" s="60" t="str">
        <f>IF(選手申込!K486="","",選手申込!K486)</f>
        <v/>
      </c>
      <c r="O450" s="60">
        <f t="shared" si="59"/>
        <v>0</v>
      </c>
      <c r="P450" s="61" t="str">
        <f t="shared" si="60"/>
        <v/>
      </c>
      <c r="S450" s="82" t="str">
        <f t="shared" si="67"/>
        <v/>
      </c>
      <c r="T450" s="83" t="str">
        <f t="shared" si="67"/>
        <v/>
      </c>
      <c r="U450" s="84" t="str">
        <f t="shared" si="61"/>
        <v/>
      </c>
      <c r="V450" s="85"/>
      <c r="W450" s="86" t="str">
        <f t="shared" si="64"/>
        <v/>
      </c>
      <c r="X450" s="87"/>
      <c r="Y450" s="88"/>
      <c r="Z450" s="89" t="str">
        <f t="shared" si="65"/>
        <v/>
      </c>
      <c r="AA450" s="90"/>
      <c r="AB450" s="91"/>
      <c r="AC450" s="92" t="str">
        <f t="shared" si="62"/>
        <v/>
      </c>
      <c r="AD450" s="93"/>
      <c r="AE450" s="94"/>
      <c r="AF450" s="95" t="str">
        <f t="shared" si="63"/>
        <v/>
      </c>
      <c r="AG450" s="95"/>
      <c r="AH450" s="96"/>
      <c r="AI450" s="97" t="str">
        <f t="shared" si="66"/>
        <v/>
      </c>
      <c r="AJ450" s="98" t="str">
        <f t="shared" si="66"/>
        <v/>
      </c>
      <c r="AK450" s="99" t="str">
        <f t="shared" si="66"/>
        <v/>
      </c>
    </row>
    <row r="451" spans="1:37" ht="26.25" customHeight="1" x14ac:dyDescent="0.7">
      <c r="A451" s="60" t="str">
        <f>IF(選手申込!B487="","",選手申込!B487)</f>
        <v/>
      </c>
      <c r="B451" s="60" t="str">
        <f>IF(選手申込!C487="","",選手申込!C487)</f>
        <v/>
      </c>
      <c r="C451" s="60" t="str">
        <f>IF(選手申込!D487="","",選手申込!D487)</f>
        <v/>
      </c>
      <c r="D451" s="60" t="str">
        <f>IF(選手申込!E487="","",選手申込!E487)</f>
        <v/>
      </c>
      <c r="E451" s="60" t="str">
        <f>IF(選手申込!F487="","",選手申込!F487)</f>
        <v/>
      </c>
      <c r="F451" s="60" t="str">
        <f>IF(選手申込!G487="","",選手申込!G487)</f>
        <v/>
      </c>
      <c r="G451" s="60" t="str">
        <f>IF(選手申込!H487="","",選手申込!H487)</f>
        <v/>
      </c>
      <c r="H451" s="60" t="str">
        <f>IF(選手申込!L487="","",選手申込!L487)</f>
        <v/>
      </c>
      <c r="I451" s="60" t="str">
        <f>IF(H451="","",選手申込!$A$26)</f>
        <v/>
      </c>
      <c r="J451" s="60" t="str">
        <f>IF(I451="","",選手申込!$G$26)</f>
        <v/>
      </c>
      <c r="K451" s="60" t="str">
        <f>IF(J451="","",選手申込!$I$26)</f>
        <v/>
      </c>
      <c r="L451" s="60" t="str">
        <f>IF(選手申込!I487="","",選手申込!I487)</f>
        <v/>
      </c>
      <c r="M451" s="60" t="str">
        <f>IF(選手申込!J487="","",選手申込!J487)</f>
        <v/>
      </c>
      <c r="N451" s="60" t="str">
        <f>IF(選手申込!K487="","",選手申込!K487)</f>
        <v/>
      </c>
      <c r="O451" s="60">
        <f t="shared" ref="O451:O514" si="68">LEN(C451)+LEN(D451)</f>
        <v>0</v>
      </c>
      <c r="P451" s="61" t="str">
        <f t="shared" ref="P451:P514" si="69">IF(O451=1,"　　　　",IF(O451=2,"　　　",IF(O451=3,"　　",IF(O451=4,"　",""))))</f>
        <v/>
      </c>
      <c r="S451" s="82" t="str">
        <f t="shared" si="67"/>
        <v/>
      </c>
      <c r="T451" s="83" t="str">
        <f t="shared" si="67"/>
        <v/>
      </c>
      <c r="U451" s="84" t="str">
        <f t="shared" ref="U451:U514" si="70">C451&amp;P451&amp;D451</f>
        <v/>
      </c>
      <c r="V451" s="85"/>
      <c r="W451" s="86" t="str">
        <f t="shared" si="64"/>
        <v/>
      </c>
      <c r="X451" s="87"/>
      <c r="Y451" s="88"/>
      <c r="Z451" s="89" t="str">
        <f t="shared" si="65"/>
        <v/>
      </c>
      <c r="AA451" s="90"/>
      <c r="AB451" s="91"/>
      <c r="AC451" s="92" t="str">
        <f t="shared" ref="AC451:AC514" si="71">H451</f>
        <v/>
      </c>
      <c r="AD451" s="93"/>
      <c r="AE451" s="94"/>
      <c r="AF451" s="95" t="str">
        <f t="shared" ref="AF451:AF514" si="72">H451</f>
        <v/>
      </c>
      <c r="AG451" s="95"/>
      <c r="AH451" s="96"/>
      <c r="AI451" s="97" t="str">
        <f t="shared" si="66"/>
        <v/>
      </c>
      <c r="AJ451" s="98" t="str">
        <f t="shared" si="66"/>
        <v/>
      </c>
      <c r="AK451" s="99" t="str">
        <f t="shared" si="66"/>
        <v/>
      </c>
    </row>
    <row r="452" spans="1:37" ht="26.25" customHeight="1" x14ac:dyDescent="0.7">
      <c r="A452" s="60" t="str">
        <f>IF(選手申込!B488="","",選手申込!B488)</f>
        <v/>
      </c>
      <c r="B452" s="60" t="str">
        <f>IF(選手申込!C488="","",選手申込!C488)</f>
        <v/>
      </c>
      <c r="C452" s="60" t="str">
        <f>IF(選手申込!D488="","",選手申込!D488)</f>
        <v/>
      </c>
      <c r="D452" s="60" t="str">
        <f>IF(選手申込!E488="","",選手申込!E488)</f>
        <v/>
      </c>
      <c r="E452" s="60" t="str">
        <f>IF(選手申込!F488="","",選手申込!F488)</f>
        <v/>
      </c>
      <c r="F452" s="60" t="str">
        <f>IF(選手申込!G488="","",選手申込!G488)</f>
        <v/>
      </c>
      <c r="G452" s="60" t="str">
        <f>IF(選手申込!H488="","",選手申込!H488)</f>
        <v/>
      </c>
      <c r="H452" s="60" t="str">
        <f>IF(選手申込!L488="","",選手申込!L488)</f>
        <v/>
      </c>
      <c r="I452" s="60" t="str">
        <f>IF(H452="","",選手申込!$A$26)</f>
        <v/>
      </c>
      <c r="J452" s="60" t="str">
        <f>IF(I452="","",選手申込!$G$26)</f>
        <v/>
      </c>
      <c r="K452" s="60" t="str">
        <f>IF(J452="","",選手申込!$I$26)</f>
        <v/>
      </c>
      <c r="L452" s="60" t="str">
        <f>IF(選手申込!I488="","",選手申込!I488)</f>
        <v/>
      </c>
      <c r="M452" s="60" t="str">
        <f>IF(選手申込!J488="","",選手申込!J488)</f>
        <v/>
      </c>
      <c r="N452" s="60" t="str">
        <f>IF(選手申込!K488="","",選手申込!K488)</f>
        <v/>
      </c>
      <c r="O452" s="60">
        <f t="shared" si="68"/>
        <v>0</v>
      </c>
      <c r="P452" s="61" t="str">
        <f t="shared" si="69"/>
        <v/>
      </c>
      <c r="S452" s="82" t="str">
        <f t="shared" si="67"/>
        <v/>
      </c>
      <c r="T452" s="83" t="str">
        <f t="shared" si="67"/>
        <v/>
      </c>
      <c r="U452" s="84" t="str">
        <f t="shared" si="70"/>
        <v/>
      </c>
      <c r="V452" s="85"/>
      <c r="W452" s="86" t="str">
        <f t="shared" ref="W452:W515" si="73">IF(U452="","","（"&amp;G452&amp;"・"&amp;K452&amp;"）")</f>
        <v/>
      </c>
      <c r="X452" s="87"/>
      <c r="Y452" s="88"/>
      <c r="Z452" s="89" t="str">
        <f t="shared" ref="Z452:Z515" si="74">I452</f>
        <v/>
      </c>
      <c r="AA452" s="90"/>
      <c r="AB452" s="91"/>
      <c r="AC452" s="92" t="str">
        <f t="shared" si="71"/>
        <v/>
      </c>
      <c r="AD452" s="93"/>
      <c r="AE452" s="94"/>
      <c r="AF452" s="95" t="str">
        <f t="shared" si="72"/>
        <v/>
      </c>
      <c r="AG452" s="95"/>
      <c r="AH452" s="96"/>
      <c r="AI452" s="97" t="str">
        <f t="shared" si="66"/>
        <v/>
      </c>
      <c r="AJ452" s="98" t="str">
        <f t="shared" si="66"/>
        <v/>
      </c>
      <c r="AK452" s="99" t="str">
        <f t="shared" si="66"/>
        <v/>
      </c>
    </row>
    <row r="453" spans="1:37" ht="26.25" customHeight="1" x14ac:dyDescent="0.7">
      <c r="A453" s="60" t="str">
        <f>IF(選手申込!B489="","",選手申込!B489)</f>
        <v/>
      </c>
      <c r="B453" s="60" t="str">
        <f>IF(選手申込!C489="","",選手申込!C489)</f>
        <v/>
      </c>
      <c r="C453" s="60" t="str">
        <f>IF(選手申込!D489="","",選手申込!D489)</f>
        <v/>
      </c>
      <c r="D453" s="60" t="str">
        <f>IF(選手申込!E489="","",選手申込!E489)</f>
        <v/>
      </c>
      <c r="E453" s="60" t="str">
        <f>IF(選手申込!F489="","",選手申込!F489)</f>
        <v/>
      </c>
      <c r="F453" s="60" t="str">
        <f>IF(選手申込!G489="","",選手申込!G489)</f>
        <v/>
      </c>
      <c r="G453" s="60" t="str">
        <f>IF(選手申込!H489="","",選手申込!H489)</f>
        <v/>
      </c>
      <c r="H453" s="60" t="str">
        <f>IF(選手申込!L489="","",選手申込!L489)</f>
        <v/>
      </c>
      <c r="I453" s="60" t="str">
        <f>IF(H453="","",選手申込!$A$26)</f>
        <v/>
      </c>
      <c r="J453" s="60" t="str">
        <f>IF(I453="","",選手申込!$G$26)</f>
        <v/>
      </c>
      <c r="K453" s="60" t="str">
        <f>IF(J453="","",選手申込!$I$26)</f>
        <v/>
      </c>
      <c r="L453" s="60" t="str">
        <f>IF(選手申込!I489="","",選手申込!I489)</f>
        <v/>
      </c>
      <c r="M453" s="60" t="str">
        <f>IF(選手申込!J489="","",選手申込!J489)</f>
        <v/>
      </c>
      <c r="N453" s="60" t="str">
        <f>IF(選手申込!K489="","",選手申込!K489)</f>
        <v/>
      </c>
      <c r="O453" s="60">
        <f t="shared" si="68"/>
        <v>0</v>
      </c>
      <c r="P453" s="61" t="str">
        <f t="shared" si="69"/>
        <v/>
      </c>
      <c r="S453" s="82" t="str">
        <f t="shared" si="67"/>
        <v/>
      </c>
      <c r="T453" s="83" t="str">
        <f t="shared" si="67"/>
        <v/>
      </c>
      <c r="U453" s="84" t="str">
        <f t="shared" si="70"/>
        <v/>
      </c>
      <c r="V453" s="85"/>
      <c r="W453" s="86" t="str">
        <f t="shared" si="73"/>
        <v/>
      </c>
      <c r="X453" s="87"/>
      <c r="Y453" s="88"/>
      <c r="Z453" s="89" t="str">
        <f t="shared" si="74"/>
        <v/>
      </c>
      <c r="AA453" s="90"/>
      <c r="AB453" s="91"/>
      <c r="AC453" s="92" t="str">
        <f t="shared" si="71"/>
        <v/>
      </c>
      <c r="AD453" s="93"/>
      <c r="AE453" s="94"/>
      <c r="AF453" s="95" t="str">
        <f t="shared" si="72"/>
        <v/>
      </c>
      <c r="AG453" s="95"/>
      <c r="AH453" s="96"/>
      <c r="AI453" s="97" t="str">
        <f t="shared" si="66"/>
        <v/>
      </c>
      <c r="AJ453" s="98" t="str">
        <f t="shared" si="66"/>
        <v/>
      </c>
      <c r="AK453" s="99" t="str">
        <f t="shared" si="66"/>
        <v/>
      </c>
    </row>
    <row r="454" spans="1:37" ht="26.25" customHeight="1" x14ac:dyDescent="0.7">
      <c r="A454" s="60" t="str">
        <f>IF(選手申込!B490="","",選手申込!B490)</f>
        <v/>
      </c>
      <c r="B454" s="60" t="str">
        <f>IF(選手申込!C490="","",選手申込!C490)</f>
        <v/>
      </c>
      <c r="C454" s="60" t="str">
        <f>IF(選手申込!D490="","",選手申込!D490)</f>
        <v/>
      </c>
      <c r="D454" s="60" t="str">
        <f>IF(選手申込!E490="","",選手申込!E490)</f>
        <v/>
      </c>
      <c r="E454" s="60" t="str">
        <f>IF(選手申込!F490="","",選手申込!F490)</f>
        <v/>
      </c>
      <c r="F454" s="60" t="str">
        <f>IF(選手申込!G490="","",選手申込!G490)</f>
        <v/>
      </c>
      <c r="G454" s="60" t="str">
        <f>IF(選手申込!H490="","",選手申込!H490)</f>
        <v/>
      </c>
      <c r="H454" s="60" t="str">
        <f>IF(選手申込!L490="","",選手申込!L490)</f>
        <v/>
      </c>
      <c r="I454" s="60" t="str">
        <f>IF(H454="","",選手申込!$A$26)</f>
        <v/>
      </c>
      <c r="J454" s="60" t="str">
        <f>IF(I454="","",選手申込!$G$26)</f>
        <v/>
      </c>
      <c r="K454" s="60" t="str">
        <f>IF(J454="","",選手申込!$I$26)</f>
        <v/>
      </c>
      <c r="L454" s="60" t="str">
        <f>IF(選手申込!I490="","",選手申込!I490)</f>
        <v/>
      </c>
      <c r="M454" s="60" t="str">
        <f>IF(選手申込!J490="","",選手申込!J490)</f>
        <v/>
      </c>
      <c r="N454" s="60" t="str">
        <f>IF(選手申込!K490="","",選手申込!K490)</f>
        <v/>
      </c>
      <c r="O454" s="60">
        <f t="shared" si="68"/>
        <v>0</v>
      </c>
      <c r="P454" s="61" t="str">
        <f t="shared" si="69"/>
        <v/>
      </c>
      <c r="S454" s="82" t="str">
        <f t="shared" si="67"/>
        <v/>
      </c>
      <c r="T454" s="83" t="str">
        <f t="shared" si="67"/>
        <v/>
      </c>
      <c r="U454" s="84" t="str">
        <f t="shared" si="70"/>
        <v/>
      </c>
      <c r="V454" s="85"/>
      <c r="W454" s="86" t="str">
        <f t="shared" si="73"/>
        <v/>
      </c>
      <c r="X454" s="87"/>
      <c r="Y454" s="88"/>
      <c r="Z454" s="89" t="str">
        <f t="shared" si="74"/>
        <v/>
      </c>
      <c r="AA454" s="90"/>
      <c r="AB454" s="91"/>
      <c r="AC454" s="92" t="str">
        <f t="shared" si="71"/>
        <v/>
      </c>
      <c r="AD454" s="93"/>
      <c r="AE454" s="94"/>
      <c r="AF454" s="95" t="str">
        <f t="shared" si="72"/>
        <v/>
      </c>
      <c r="AG454" s="95"/>
      <c r="AH454" s="96"/>
      <c r="AI454" s="97" t="str">
        <f t="shared" si="66"/>
        <v/>
      </c>
      <c r="AJ454" s="98" t="str">
        <f t="shared" si="66"/>
        <v/>
      </c>
      <c r="AK454" s="99" t="str">
        <f t="shared" si="66"/>
        <v/>
      </c>
    </row>
    <row r="455" spans="1:37" ht="26.25" customHeight="1" x14ac:dyDescent="0.7">
      <c r="A455" s="60" t="str">
        <f>IF(選手申込!B491="","",選手申込!B491)</f>
        <v/>
      </c>
      <c r="B455" s="60" t="str">
        <f>IF(選手申込!C491="","",選手申込!C491)</f>
        <v/>
      </c>
      <c r="C455" s="60" t="str">
        <f>IF(選手申込!D491="","",選手申込!D491)</f>
        <v/>
      </c>
      <c r="D455" s="60" t="str">
        <f>IF(選手申込!E491="","",選手申込!E491)</f>
        <v/>
      </c>
      <c r="E455" s="60" t="str">
        <f>IF(選手申込!F491="","",選手申込!F491)</f>
        <v/>
      </c>
      <c r="F455" s="60" t="str">
        <f>IF(選手申込!G491="","",選手申込!G491)</f>
        <v/>
      </c>
      <c r="G455" s="60" t="str">
        <f>IF(選手申込!H491="","",選手申込!H491)</f>
        <v/>
      </c>
      <c r="H455" s="60" t="str">
        <f>IF(選手申込!L491="","",選手申込!L491)</f>
        <v/>
      </c>
      <c r="I455" s="60" t="str">
        <f>IF(H455="","",選手申込!$A$26)</f>
        <v/>
      </c>
      <c r="J455" s="60" t="str">
        <f>IF(I455="","",選手申込!$G$26)</f>
        <v/>
      </c>
      <c r="K455" s="60" t="str">
        <f>IF(J455="","",選手申込!$I$26)</f>
        <v/>
      </c>
      <c r="L455" s="60" t="str">
        <f>IF(選手申込!I491="","",選手申込!I491)</f>
        <v/>
      </c>
      <c r="M455" s="60" t="str">
        <f>IF(選手申込!J491="","",選手申込!J491)</f>
        <v/>
      </c>
      <c r="N455" s="60" t="str">
        <f>IF(選手申込!K491="","",選手申込!K491)</f>
        <v/>
      </c>
      <c r="O455" s="60">
        <f t="shared" si="68"/>
        <v>0</v>
      </c>
      <c r="P455" s="61" t="str">
        <f t="shared" si="69"/>
        <v/>
      </c>
      <c r="S455" s="82" t="str">
        <f t="shared" si="67"/>
        <v/>
      </c>
      <c r="T455" s="83" t="str">
        <f t="shared" si="67"/>
        <v/>
      </c>
      <c r="U455" s="84" t="str">
        <f t="shared" si="70"/>
        <v/>
      </c>
      <c r="V455" s="85"/>
      <c r="W455" s="86" t="str">
        <f t="shared" si="73"/>
        <v/>
      </c>
      <c r="X455" s="87"/>
      <c r="Y455" s="88"/>
      <c r="Z455" s="89" t="str">
        <f t="shared" si="74"/>
        <v/>
      </c>
      <c r="AA455" s="90"/>
      <c r="AB455" s="91"/>
      <c r="AC455" s="92" t="str">
        <f t="shared" si="71"/>
        <v/>
      </c>
      <c r="AD455" s="93"/>
      <c r="AE455" s="94"/>
      <c r="AF455" s="95" t="str">
        <f t="shared" si="72"/>
        <v/>
      </c>
      <c r="AG455" s="95"/>
      <c r="AH455" s="96"/>
      <c r="AI455" s="97" t="str">
        <f t="shared" si="66"/>
        <v/>
      </c>
      <c r="AJ455" s="98" t="str">
        <f t="shared" si="66"/>
        <v/>
      </c>
      <c r="AK455" s="99" t="str">
        <f t="shared" si="66"/>
        <v/>
      </c>
    </row>
    <row r="456" spans="1:37" ht="26.25" customHeight="1" x14ac:dyDescent="0.7">
      <c r="A456" s="60" t="str">
        <f>IF(選手申込!B492="","",選手申込!B492)</f>
        <v/>
      </c>
      <c r="B456" s="60" t="str">
        <f>IF(選手申込!C492="","",選手申込!C492)</f>
        <v/>
      </c>
      <c r="C456" s="60" t="str">
        <f>IF(選手申込!D492="","",選手申込!D492)</f>
        <v/>
      </c>
      <c r="D456" s="60" t="str">
        <f>IF(選手申込!E492="","",選手申込!E492)</f>
        <v/>
      </c>
      <c r="E456" s="60" t="str">
        <f>IF(選手申込!F492="","",選手申込!F492)</f>
        <v/>
      </c>
      <c r="F456" s="60" t="str">
        <f>IF(選手申込!G492="","",選手申込!G492)</f>
        <v/>
      </c>
      <c r="G456" s="60" t="str">
        <f>IF(選手申込!H492="","",選手申込!H492)</f>
        <v/>
      </c>
      <c r="H456" s="60" t="str">
        <f>IF(選手申込!L492="","",選手申込!L492)</f>
        <v/>
      </c>
      <c r="I456" s="60" t="str">
        <f>IF(H456="","",選手申込!$A$26)</f>
        <v/>
      </c>
      <c r="J456" s="60" t="str">
        <f>IF(I456="","",選手申込!$G$26)</f>
        <v/>
      </c>
      <c r="K456" s="60" t="str">
        <f>IF(J456="","",選手申込!$I$26)</f>
        <v/>
      </c>
      <c r="L456" s="60" t="str">
        <f>IF(選手申込!I492="","",選手申込!I492)</f>
        <v/>
      </c>
      <c r="M456" s="60" t="str">
        <f>IF(選手申込!J492="","",選手申込!J492)</f>
        <v/>
      </c>
      <c r="N456" s="60" t="str">
        <f>IF(選手申込!K492="","",選手申込!K492)</f>
        <v/>
      </c>
      <c r="O456" s="60">
        <f t="shared" si="68"/>
        <v>0</v>
      </c>
      <c r="P456" s="61" t="str">
        <f t="shared" si="69"/>
        <v/>
      </c>
      <c r="S456" s="82" t="str">
        <f t="shared" si="67"/>
        <v/>
      </c>
      <c r="T456" s="83" t="str">
        <f t="shared" si="67"/>
        <v/>
      </c>
      <c r="U456" s="84" t="str">
        <f t="shared" si="70"/>
        <v/>
      </c>
      <c r="V456" s="85"/>
      <c r="W456" s="86" t="str">
        <f t="shared" si="73"/>
        <v/>
      </c>
      <c r="X456" s="87"/>
      <c r="Y456" s="88"/>
      <c r="Z456" s="89" t="str">
        <f t="shared" si="74"/>
        <v/>
      </c>
      <c r="AA456" s="90"/>
      <c r="AB456" s="91"/>
      <c r="AC456" s="92" t="str">
        <f t="shared" si="71"/>
        <v/>
      </c>
      <c r="AD456" s="93"/>
      <c r="AE456" s="94"/>
      <c r="AF456" s="95" t="str">
        <f t="shared" si="72"/>
        <v/>
      </c>
      <c r="AG456" s="95"/>
      <c r="AH456" s="96"/>
      <c r="AI456" s="97" t="str">
        <f t="shared" si="66"/>
        <v/>
      </c>
      <c r="AJ456" s="98" t="str">
        <f t="shared" si="66"/>
        <v/>
      </c>
      <c r="AK456" s="99" t="str">
        <f t="shared" si="66"/>
        <v/>
      </c>
    </row>
    <row r="457" spans="1:37" ht="26.25" customHeight="1" x14ac:dyDescent="0.7">
      <c r="A457" s="60" t="str">
        <f>IF(選手申込!B493="","",選手申込!B493)</f>
        <v/>
      </c>
      <c r="B457" s="60" t="str">
        <f>IF(選手申込!C493="","",選手申込!C493)</f>
        <v/>
      </c>
      <c r="C457" s="60" t="str">
        <f>IF(選手申込!D493="","",選手申込!D493)</f>
        <v/>
      </c>
      <c r="D457" s="60" t="str">
        <f>IF(選手申込!E493="","",選手申込!E493)</f>
        <v/>
      </c>
      <c r="E457" s="60" t="str">
        <f>IF(選手申込!F493="","",選手申込!F493)</f>
        <v/>
      </c>
      <c r="F457" s="60" t="str">
        <f>IF(選手申込!G493="","",選手申込!G493)</f>
        <v/>
      </c>
      <c r="G457" s="60" t="str">
        <f>IF(選手申込!H493="","",選手申込!H493)</f>
        <v/>
      </c>
      <c r="H457" s="60" t="str">
        <f>IF(選手申込!L493="","",選手申込!L493)</f>
        <v/>
      </c>
      <c r="I457" s="60" t="str">
        <f>IF(H457="","",選手申込!$A$26)</f>
        <v/>
      </c>
      <c r="J457" s="60" t="str">
        <f>IF(I457="","",選手申込!$G$26)</f>
        <v/>
      </c>
      <c r="K457" s="60" t="str">
        <f>IF(J457="","",選手申込!$I$26)</f>
        <v/>
      </c>
      <c r="L457" s="60" t="str">
        <f>IF(選手申込!I493="","",選手申込!I493)</f>
        <v/>
      </c>
      <c r="M457" s="60" t="str">
        <f>IF(選手申込!J493="","",選手申込!J493)</f>
        <v/>
      </c>
      <c r="N457" s="60" t="str">
        <f>IF(選手申込!K493="","",選手申込!K493)</f>
        <v/>
      </c>
      <c r="O457" s="60">
        <f t="shared" si="68"/>
        <v>0</v>
      </c>
      <c r="P457" s="61" t="str">
        <f t="shared" si="69"/>
        <v/>
      </c>
      <c r="S457" s="82" t="str">
        <f t="shared" si="67"/>
        <v/>
      </c>
      <c r="T457" s="83" t="str">
        <f t="shared" si="67"/>
        <v/>
      </c>
      <c r="U457" s="84" t="str">
        <f t="shared" si="70"/>
        <v/>
      </c>
      <c r="V457" s="85"/>
      <c r="W457" s="86" t="str">
        <f t="shared" si="73"/>
        <v/>
      </c>
      <c r="X457" s="87"/>
      <c r="Y457" s="88"/>
      <c r="Z457" s="89" t="str">
        <f t="shared" si="74"/>
        <v/>
      </c>
      <c r="AA457" s="90"/>
      <c r="AB457" s="91"/>
      <c r="AC457" s="92" t="str">
        <f t="shared" si="71"/>
        <v/>
      </c>
      <c r="AD457" s="93"/>
      <c r="AE457" s="94"/>
      <c r="AF457" s="95" t="str">
        <f t="shared" si="72"/>
        <v/>
      </c>
      <c r="AG457" s="95"/>
      <c r="AH457" s="96"/>
      <c r="AI457" s="97" t="str">
        <f t="shared" si="66"/>
        <v/>
      </c>
      <c r="AJ457" s="98" t="str">
        <f t="shared" si="66"/>
        <v/>
      </c>
      <c r="AK457" s="99" t="str">
        <f t="shared" si="66"/>
        <v/>
      </c>
    </row>
    <row r="458" spans="1:37" ht="26.25" customHeight="1" x14ac:dyDescent="0.7">
      <c r="A458" s="60" t="str">
        <f>IF(選手申込!B494="","",選手申込!B494)</f>
        <v/>
      </c>
      <c r="B458" s="60" t="str">
        <f>IF(選手申込!C494="","",選手申込!C494)</f>
        <v/>
      </c>
      <c r="C458" s="60" t="str">
        <f>IF(選手申込!D494="","",選手申込!D494)</f>
        <v/>
      </c>
      <c r="D458" s="60" t="str">
        <f>IF(選手申込!E494="","",選手申込!E494)</f>
        <v/>
      </c>
      <c r="E458" s="60" t="str">
        <f>IF(選手申込!F494="","",選手申込!F494)</f>
        <v/>
      </c>
      <c r="F458" s="60" t="str">
        <f>IF(選手申込!G494="","",選手申込!G494)</f>
        <v/>
      </c>
      <c r="G458" s="60" t="str">
        <f>IF(選手申込!H494="","",選手申込!H494)</f>
        <v/>
      </c>
      <c r="H458" s="60" t="str">
        <f>IF(選手申込!L494="","",選手申込!L494)</f>
        <v/>
      </c>
      <c r="I458" s="60" t="str">
        <f>IF(H458="","",選手申込!$A$26)</f>
        <v/>
      </c>
      <c r="J458" s="60" t="str">
        <f>IF(I458="","",選手申込!$G$26)</f>
        <v/>
      </c>
      <c r="K458" s="60" t="str">
        <f>IF(J458="","",選手申込!$I$26)</f>
        <v/>
      </c>
      <c r="L458" s="60" t="str">
        <f>IF(選手申込!I494="","",選手申込!I494)</f>
        <v/>
      </c>
      <c r="M458" s="60" t="str">
        <f>IF(選手申込!J494="","",選手申込!J494)</f>
        <v/>
      </c>
      <c r="N458" s="60" t="str">
        <f>IF(選手申込!K494="","",選手申込!K494)</f>
        <v/>
      </c>
      <c r="O458" s="60">
        <f t="shared" si="68"/>
        <v>0</v>
      </c>
      <c r="P458" s="61" t="str">
        <f t="shared" si="69"/>
        <v/>
      </c>
      <c r="S458" s="82" t="str">
        <f t="shared" si="67"/>
        <v/>
      </c>
      <c r="T458" s="83" t="str">
        <f t="shared" si="67"/>
        <v/>
      </c>
      <c r="U458" s="84" t="str">
        <f t="shared" si="70"/>
        <v/>
      </c>
      <c r="V458" s="85"/>
      <c r="W458" s="86" t="str">
        <f t="shared" si="73"/>
        <v/>
      </c>
      <c r="X458" s="87"/>
      <c r="Y458" s="88"/>
      <c r="Z458" s="89" t="str">
        <f t="shared" si="74"/>
        <v/>
      </c>
      <c r="AA458" s="90"/>
      <c r="AB458" s="91"/>
      <c r="AC458" s="92" t="str">
        <f t="shared" si="71"/>
        <v/>
      </c>
      <c r="AD458" s="93"/>
      <c r="AE458" s="94"/>
      <c r="AF458" s="95" t="str">
        <f t="shared" si="72"/>
        <v/>
      </c>
      <c r="AG458" s="95"/>
      <c r="AH458" s="96"/>
      <c r="AI458" s="97" t="str">
        <f t="shared" si="66"/>
        <v/>
      </c>
      <c r="AJ458" s="98" t="str">
        <f t="shared" si="66"/>
        <v/>
      </c>
      <c r="AK458" s="99" t="str">
        <f t="shared" si="66"/>
        <v/>
      </c>
    </row>
    <row r="459" spans="1:37" ht="26.25" customHeight="1" x14ac:dyDescent="0.7">
      <c r="A459" s="60" t="str">
        <f>IF(選手申込!B495="","",選手申込!B495)</f>
        <v/>
      </c>
      <c r="B459" s="60" t="str">
        <f>IF(選手申込!C495="","",選手申込!C495)</f>
        <v/>
      </c>
      <c r="C459" s="60" t="str">
        <f>IF(選手申込!D495="","",選手申込!D495)</f>
        <v/>
      </c>
      <c r="D459" s="60" t="str">
        <f>IF(選手申込!E495="","",選手申込!E495)</f>
        <v/>
      </c>
      <c r="E459" s="60" t="str">
        <f>IF(選手申込!F495="","",選手申込!F495)</f>
        <v/>
      </c>
      <c r="F459" s="60" t="str">
        <f>IF(選手申込!G495="","",選手申込!G495)</f>
        <v/>
      </c>
      <c r="G459" s="60" t="str">
        <f>IF(選手申込!H495="","",選手申込!H495)</f>
        <v/>
      </c>
      <c r="H459" s="60" t="str">
        <f>IF(選手申込!L495="","",選手申込!L495)</f>
        <v/>
      </c>
      <c r="I459" s="60" t="str">
        <f>IF(H459="","",選手申込!$A$26)</f>
        <v/>
      </c>
      <c r="J459" s="60" t="str">
        <f>IF(I459="","",選手申込!$G$26)</f>
        <v/>
      </c>
      <c r="K459" s="60" t="str">
        <f>IF(J459="","",選手申込!$I$26)</f>
        <v/>
      </c>
      <c r="L459" s="60" t="str">
        <f>IF(選手申込!I495="","",選手申込!I495)</f>
        <v/>
      </c>
      <c r="M459" s="60" t="str">
        <f>IF(選手申込!J495="","",選手申込!J495)</f>
        <v/>
      </c>
      <c r="N459" s="60" t="str">
        <f>IF(選手申込!K495="","",選手申込!K495)</f>
        <v/>
      </c>
      <c r="O459" s="60">
        <f t="shared" si="68"/>
        <v>0</v>
      </c>
      <c r="P459" s="61" t="str">
        <f t="shared" si="69"/>
        <v/>
      </c>
      <c r="S459" s="82" t="str">
        <f t="shared" si="67"/>
        <v/>
      </c>
      <c r="T459" s="83" t="str">
        <f t="shared" si="67"/>
        <v/>
      </c>
      <c r="U459" s="84" t="str">
        <f t="shared" si="70"/>
        <v/>
      </c>
      <c r="V459" s="85"/>
      <c r="W459" s="86" t="str">
        <f t="shared" si="73"/>
        <v/>
      </c>
      <c r="X459" s="87"/>
      <c r="Y459" s="88"/>
      <c r="Z459" s="89" t="str">
        <f t="shared" si="74"/>
        <v/>
      </c>
      <c r="AA459" s="90"/>
      <c r="AB459" s="91"/>
      <c r="AC459" s="92" t="str">
        <f t="shared" si="71"/>
        <v/>
      </c>
      <c r="AD459" s="93"/>
      <c r="AE459" s="94"/>
      <c r="AF459" s="95" t="str">
        <f t="shared" si="72"/>
        <v/>
      </c>
      <c r="AG459" s="95"/>
      <c r="AH459" s="96"/>
      <c r="AI459" s="97" t="str">
        <f t="shared" si="66"/>
        <v/>
      </c>
      <c r="AJ459" s="98" t="str">
        <f t="shared" si="66"/>
        <v/>
      </c>
      <c r="AK459" s="99" t="str">
        <f t="shared" si="66"/>
        <v/>
      </c>
    </row>
    <row r="460" spans="1:37" ht="26.25" customHeight="1" x14ac:dyDescent="0.7">
      <c r="A460" s="60" t="str">
        <f>IF(選手申込!B496="","",選手申込!B496)</f>
        <v/>
      </c>
      <c r="B460" s="60" t="str">
        <f>IF(選手申込!C496="","",選手申込!C496)</f>
        <v/>
      </c>
      <c r="C460" s="60" t="str">
        <f>IF(選手申込!D496="","",選手申込!D496)</f>
        <v/>
      </c>
      <c r="D460" s="60" t="str">
        <f>IF(選手申込!E496="","",選手申込!E496)</f>
        <v/>
      </c>
      <c r="E460" s="60" t="str">
        <f>IF(選手申込!F496="","",選手申込!F496)</f>
        <v/>
      </c>
      <c r="F460" s="60" t="str">
        <f>IF(選手申込!G496="","",選手申込!G496)</f>
        <v/>
      </c>
      <c r="G460" s="60" t="str">
        <f>IF(選手申込!H496="","",選手申込!H496)</f>
        <v/>
      </c>
      <c r="H460" s="60" t="str">
        <f>IF(選手申込!L496="","",選手申込!L496)</f>
        <v/>
      </c>
      <c r="I460" s="60" t="str">
        <f>IF(H460="","",選手申込!$A$26)</f>
        <v/>
      </c>
      <c r="J460" s="60" t="str">
        <f>IF(I460="","",選手申込!$G$26)</f>
        <v/>
      </c>
      <c r="K460" s="60" t="str">
        <f>IF(J460="","",選手申込!$I$26)</f>
        <v/>
      </c>
      <c r="L460" s="60" t="str">
        <f>IF(選手申込!I496="","",選手申込!I496)</f>
        <v/>
      </c>
      <c r="M460" s="60" t="str">
        <f>IF(選手申込!J496="","",選手申込!J496)</f>
        <v/>
      </c>
      <c r="N460" s="60" t="str">
        <f>IF(選手申込!K496="","",選手申込!K496)</f>
        <v/>
      </c>
      <c r="O460" s="60">
        <f t="shared" si="68"/>
        <v>0</v>
      </c>
      <c r="P460" s="61" t="str">
        <f t="shared" si="69"/>
        <v/>
      </c>
      <c r="S460" s="82" t="str">
        <f t="shared" si="67"/>
        <v/>
      </c>
      <c r="T460" s="83" t="str">
        <f t="shared" si="67"/>
        <v/>
      </c>
      <c r="U460" s="84" t="str">
        <f t="shared" si="70"/>
        <v/>
      </c>
      <c r="V460" s="85"/>
      <c r="W460" s="86" t="str">
        <f t="shared" si="73"/>
        <v/>
      </c>
      <c r="X460" s="87"/>
      <c r="Y460" s="88"/>
      <c r="Z460" s="89" t="str">
        <f t="shared" si="74"/>
        <v/>
      </c>
      <c r="AA460" s="90"/>
      <c r="AB460" s="91"/>
      <c r="AC460" s="92" t="str">
        <f t="shared" si="71"/>
        <v/>
      </c>
      <c r="AD460" s="93"/>
      <c r="AE460" s="94"/>
      <c r="AF460" s="95" t="str">
        <f t="shared" si="72"/>
        <v/>
      </c>
      <c r="AG460" s="95"/>
      <c r="AH460" s="96"/>
      <c r="AI460" s="97" t="str">
        <f t="shared" ref="AI460:AK523" si="75">L460</f>
        <v/>
      </c>
      <c r="AJ460" s="98" t="str">
        <f t="shared" si="75"/>
        <v/>
      </c>
      <c r="AK460" s="99" t="str">
        <f t="shared" si="75"/>
        <v/>
      </c>
    </row>
    <row r="461" spans="1:37" ht="26.25" customHeight="1" x14ac:dyDescent="0.7">
      <c r="A461" s="60" t="str">
        <f>IF(選手申込!B497="","",選手申込!B497)</f>
        <v/>
      </c>
      <c r="B461" s="60" t="str">
        <f>IF(選手申込!C497="","",選手申込!C497)</f>
        <v/>
      </c>
      <c r="C461" s="60" t="str">
        <f>IF(選手申込!D497="","",選手申込!D497)</f>
        <v/>
      </c>
      <c r="D461" s="60" t="str">
        <f>IF(選手申込!E497="","",選手申込!E497)</f>
        <v/>
      </c>
      <c r="E461" s="60" t="str">
        <f>IF(選手申込!F497="","",選手申込!F497)</f>
        <v/>
      </c>
      <c r="F461" s="60" t="str">
        <f>IF(選手申込!G497="","",選手申込!G497)</f>
        <v/>
      </c>
      <c r="G461" s="60" t="str">
        <f>IF(選手申込!H497="","",選手申込!H497)</f>
        <v/>
      </c>
      <c r="H461" s="60" t="str">
        <f>IF(選手申込!L497="","",選手申込!L497)</f>
        <v/>
      </c>
      <c r="I461" s="60" t="str">
        <f>IF(H461="","",選手申込!$A$26)</f>
        <v/>
      </c>
      <c r="J461" s="60" t="str">
        <f>IF(I461="","",選手申込!$G$26)</f>
        <v/>
      </c>
      <c r="K461" s="60" t="str">
        <f>IF(J461="","",選手申込!$I$26)</f>
        <v/>
      </c>
      <c r="L461" s="60" t="str">
        <f>IF(選手申込!I497="","",選手申込!I497)</f>
        <v/>
      </c>
      <c r="M461" s="60" t="str">
        <f>IF(選手申込!J497="","",選手申込!J497)</f>
        <v/>
      </c>
      <c r="N461" s="60" t="str">
        <f>IF(選手申込!K497="","",選手申込!K497)</f>
        <v/>
      </c>
      <c r="O461" s="60">
        <f t="shared" si="68"/>
        <v>0</v>
      </c>
      <c r="P461" s="61" t="str">
        <f t="shared" si="69"/>
        <v/>
      </c>
      <c r="S461" s="82" t="str">
        <f t="shared" si="67"/>
        <v/>
      </c>
      <c r="T461" s="83" t="str">
        <f t="shared" si="67"/>
        <v/>
      </c>
      <c r="U461" s="84" t="str">
        <f t="shared" si="70"/>
        <v/>
      </c>
      <c r="V461" s="85"/>
      <c r="W461" s="86" t="str">
        <f t="shared" si="73"/>
        <v/>
      </c>
      <c r="X461" s="87"/>
      <c r="Y461" s="88"/>
      <c r="Z461" s="89" t="str">
        <f t="shared" si="74"/>
        <v/>
      </c>
      <c r="AA461" s="90"/>
      <c r="AB461" s="91"/>
      <c r="AC461" s="92" t="str">
        <f t="shared" si="71"/>
        <v/>
      </c>
      <c r="AD461" s="93"/>
      <c r="AE461" s="94"/>
      <c r="AF461" s="95" t="str">
        <f t="shared" si="72"/>
        <v/>
      </c>
      <c r="AG461" s="95"/>
      <c r="AH461" s="96"/>
      <c r="AI461" s="97" t="str">
        <f t="shared" si="75"/>
        <v/>
      </c>
      <c r="AJ461" s="98" t="str">
        <f t="shared" si="75"/>
        <v/>
      </c>
      <c r="AK461" s="99" t="str">
        <f t="shared" si="75"/>
        <v/>
      </c>
    </row>
    <row r="462" spans="1:37" ht="26.25" customHeight="1" x14ac:dyDescent="0.7">
      <c r="A462" s="60" t="str">
        <f>IF(選手申込!B498="","",選手申込!B498)</f>
        <v/>
      </c>
      <c r="B462" s="60" t="str">
        <f>IF(選手申込!C498="","",選手申込!C498)</f>
        <v/>
      </c>
      <c r="C462" s="60" t="str">
        <f>IF(選手申込!D498="","",選手申込!D498)</f>
        <v/>
      </c>
      <c r="D462" s="60" t="str">
        <f>IF(選手申込!E498="","",選手申込!E498)</f>
        <v/>
      </c>
      <c r="E462" s="60" t="str">
        <f>IF(選手申込!F498="","",選手申込!F498)</f>
        <v/>
      </c>
      <c r="F462" s="60" t="str">
        <f>IF(選手申込!G498="","",選手申込!G498)</f>
        <v/>
      </c>
      <c r="G462" s="60" t="str">
        <f>IF(選手申込!H498="","",選手申込!H498)</f>
        <v/>
      </c>
      <c r="H462" s="60" t="str">
        <f>IF(選手申込!L498="","",選手申込!L498)</f>
        <v/>
      </c>
      <c r="I462" s="60" t="str">
        <f>IF(H462="","",選手申込!$A$26)</f>
        <v/>
      </c>
      <c r="J462" s="60" t="str">
        <f>IF(I462="","",選手申込!$G$26)</f>
        <v/>
      </c>
      <c r="K462" s="60" t="str">
        <f>IF(J462="","",選手申込!$I$26)</f>
        <v/>
      </c>
      <c r="L462" s="60" t="str">
        <f>IF(選手申込!I498="","",選手申込!I498)</f>
        <v/>
      </c>
      <c r="M462" s="60" t="str">
        <f>IF(選手申込!J498="","",選手申込!J498)</f>
        <v/>
      </c>
      <c r="N462" s="60" t="str">
        <f>IF(選手申込!K498="","",選手申込!K498)</f>
        <v/>
      </c>
      <c r="O462" s="60">
        <f t="shared" si="68"/>
        <v>0</v>
      </c>
      <c r="P462" s="61" t="str">
        <f t="shared" si="69"/>
        <v/>
      </c>
      <c r="S462" s="82" t="str">
        <f t="shared" si="67"/>
        <v/>
      </c>
      <c r="T462" s="83" t="str">
        <f t="shared" si="67"/>
        <v/>
      </c>
      <c r="U462" s="84" t="str">
        <f t="shared" si="70"/>
        <v/>
      </c>
      <c r="V462" s="85"/>
      <c r="W462" s="86" t="str">
        <f t="shared" si="73"/>
        <v/>
      </c>
      <c r="X462" s="87"/>
      <c r="Y462" s="88"/>
      <c r="Z462" s="89" t="str">
        <f t="shared" si="74"/>
        <v/>
      </c>
      <c r="AA462" s="90"/>
      <c r="AB462" s="91"/>
      <c r="AC462" s="92" t="str">
        <f t="shared" si="71"/>
        <v/>
      </c>
      <c r="AD462" s="93"/>
      <c r="AE462" s="94"/>
      <c r="AF462" s="95" t="str">
        <f t="shared" si="72"/>
        <v/>
      </c>
      <c r="AG462" s="95"/>
      <c r="AH462" s="96"/>
      <c r="AI462" s="97" t="str">
        <f t="shared" si="75"/>
        <v/>
      </c>
      <c r="AJ462" s="98" t="str">
        <f t="shared" si="75"/>
        <v/>
      </c>
      <c r="AK462" s="99" t="str">
        <f t="shared" si="75"/>
        <v/>
      </c>
    </row>
    <row r="463" spans="1:37" ht="26.25" customHeight="1" x14ac:dyDescent="0.7">
      <c r="A463" s="60" t="str">
        <f>IF(選手申込!B499="","",選手申込!B499)</f>
        <v/>
      </c>
      <c r="B463" s="60" t="str">
        <f>IF(選手申込!C499="","",選手申込!C499)</f>
        <v/>
      </c>
      <c r="C463" s="60" t="str">
        <f>IF(選手申込!D499="","",選手申込!D499)</f>
        <v/>
      </c>
      <c r="D463" s="60" t="str">
        <f>IF(選手申込!E499="","",選手申込!E499)</f>
        <v/>
      </c>
      <c r="E463" s="60" t="str">
        <f>IF(選手申込!F499="","",選手申込!F499)</f>
        <v/>
      </c>
      <c r="F463" s="60" t="str">
        <f>IF(選手申込!G499="","",選手申込!G499)</f>
        <v/>
      </c>
      <c r="G463" s="60" t="str">
        <f>IF(選手申込!H499="","",選手申込!H499)</f>
        <v/>
      </c>
      <c r="H463" s="60" t="str">
        <f>IF(選手申込!L499="","",選手申込!L499)</f>
        <v/>
      </c>
      <c r="I463" s="60" t="str">
        <f>IF(H463="","",選手申込!$A$26)</f>
        <v/>
      </c>
      <c r="J463" s="60" t="str">
        <f>IF(I463="","",選手申込!$G$26)</f>
        <v/>
      </c>
      <c r="K463" s="60" t="str">
        <f>IF(J463="","",選手申込!$I$26)</f>
        <v/>
      </c>
      <c r="L463" s="60" t="str">
        <f>IF(選手申込!I499="","",選手申込!I499)</f>
        <v/>
      </c>
      <c r="M463" s="60" t="str">
        <f>IF(選手申込!J499="","",選手申込!J499)</f>
        <v/>
      </c>
      <c r="N463" s="60" t="str">
        <f>IF(選手申込!K499="","",選手申込!K499)</f>
        <v/>
      </c>
      <c r="O463" s="60">
        <f t="shared" si="68"/>
        <v>0</v>
      </c>
      <c r="P463" s="61" t="str">
        <f t="shared" si="69"/>
        <v/>
      </c>
      <c r="S463" s="82" t="str">
        <f t="shared" si="67"/>
        <v/>
      </c>
      <c r="T463" s="83" t="str">
        <f t="shared" si="67"/>
        <v/>
      </c>
      <c r="U463" s="84" t="str">
        <f t="shared" si="70"/>
        <v/>
      </c>
      <c r="V463" s="85"/>
      <c r="W463" s="86" t="str">
        <f t="shared" si="73"/>
        <v/>
      </c>
      <c r="X463" s="87"/>
      <c r="Y463" s="88"/>
      <c r="Z463" s="89" t="str">
        <f t="shared" si="74"/>
        <v/>
      </c>
      <c r="AA463" s="90"/>
      <c r="AB463" s="91"/>
      <c r="AC463" s="92" t="str">
        <f t="shared" si="71"/>
        <v/>
      </c>
      <c r="AD463" s="93"/>
      <c r="AE463" s="94"/>
      <c r="AF463" s="95" t="str">
        <f t="shared" si="72"/>
        <v/>
      </c>
      <c r="AG463" s="95"/>
      <c r="AH463" s="96"/>
      <c r="AI463" s="97" t="str">
        <f t="shared" si="75"/>
        <v/>
      </c>
      <c r="AJ463" s="98" t="str">
        <f t="shared" si="75"/>
        <v/>
      </c>
      <c r="AK463" s="99" t="str">
        <f t="shared" si="75"/>
        <v/>
      </c>
    </row>
    <row r="464" spans="1:37" ht="26.25" customHeight="1" x14ac:dyDescent="0.7">
      <c r="A464" s="60" t="str">
        <f>IF(選手申込!B500="","",選手申込!B500)</f>
        <v/>
      </c>
      <c r="B464" s="60" t="str">
        <f>IF(選手申込!C500="","",選手申込!C500)</f>
        <v/>
      </c>
      <c r="C464" s="60" t="str">
        <f>IF(選手申込!D500="","",選手申込!D500)</f>
        <v/>
      </c>
      <c r="D464" s="60" t="str">
        <f>IF(選手申込!E500="","",選手申込!E500)</f>
        <v/>
      </c>
      <c r="E464" s="60" t="str">
        <f>IF(選手申込!F500="","",選手申込!F500)</f>
        <v/>
      </c>
      <c r="F464" s="60" t="str">
        <f>IF(選手申込!G500="","",選手申込!G500)</f>
        <v/>
      </c>
      <c r="G464" s="60" t="str">
        <f>IF(選手申込!H500="","",選手申込!H500)</f>
        <v/>
      </c>
      <c r="H464" s="60" t="str">
        <f>IF(選手申込!L500="","",選手申込!L500)</f>
        <v/>
      </c>
      <c r="I464" s="60" t="str">
        <f>IF(H464="","",選手申込!$A$26)</f>
        <v/>
      </c>
      <c r="J464" s="60" t="str">
        <f>IF(I464="","",選手申込!$G$26)</f>
        <v/>
      </c>
      <c r="K464" s="60" t="str">
        <f>IF(J464="","",選手申込!$I$26)</f>
        <v/>
      </c>
      <c r="L464" s="60" t="str">
        <f>IF(選手申込!I500="","",選手申込!I500)</f>
        <v/>
      </c>
      <c r="M464" s="60" t="str">
        <f>IF(選手申込!J500="","",選手申込!J500)</f>
        <v/>
      </c>
      <c r="N464" s="60" t="str">
        <f>IF(選手申込!K500="","",選手申込!K500)</f>
        <v/>
      </c>
      <c r="O464" s="60">
        <f t="shared" si="68"/>
        <v>0</v>
      </c>
      <c r="P464" s="61" t="str">
        <f t="shared" si="69"/>
        <v/>
      </c>
      <c r="S464" s="82" t="str">
        <f t="shared" si="67"/>
        <v/>
      </c>
      <c r="T464" s="83" t="str">
        <f t="shared" si="67"/>
        <v/>
      </c>
      <c r="U464" s="84" t="str">
        <f t="shared" si="70"/>
        <v/>
      </c>
      <c r="V464" s="85"/>
      <c r="W464" s="86" t="str">
        <f t="shared" si="73"/>
        <v/>
      </c>
      <c r="X464" s="87"/>
      <c r="Y464" s="88"/>
      <c r="Z464" s="89" t="str">
        <f t="shared" si="74"/>
        <v/>
      </c>
      <c r="AA464" s="90"/>
      <c r="AB464" s="91"/>
      <c r="AC464" s="92" t="str">
        <f t="shared" si="71"/>
        <v/>
      </c>
      <c r="AD464" s="93"/>
      <c r="AE464" s="94"/>
      <c r="AF464" s="95" t="str">
        <f t="shared" si="72"/>
        <v/>
      </c>
      <c r="AG464" s="95"/>
      <c r="AH464" s="96"/>
      <c r="AI464" s="97" t="str">
        <f t="shared" si="75"/>
        <v/>
      </c>
      <c r="AJ464" s="98" t="str">
        <f t="shared" si="75"/>
        <v/>
      </c>
      <c r="AK464" s="99" t="str">
        <f t="shared" si="75"/>
        <v/>
      </c>
    </row>
    <row r="465" spans="1:37" ht="26.25" customHeight="1" x14ac:dyDescent="0.7">
      <c r="A465" s="60" t="str">
        <f>IF(選手申込!B501="","",選手申込!B501)</f>
        <v/>
      </c>
      <c r="B465" s="60" t="str">
        <f>IF(選手申込!C501="","",選手申込!C501)</f>
        <v/>
      </c>
      <c r="C465" s="60" t="str">
        <f>IF(選手申込!D501="","",選手申込!D501)</f>
        <v/>
      </c>
      <c r="D465" s="60" t="str">
        <f>IF(選手申込!E501="","",選手申込!E501)</f>
        <v/>
      </c>
      <c r="E465" s="60" t="str">
        <f>IF(選手申込!F501="","",選手申込!F501)</f>
        <v/>
      </c>
      <c r="F465" s="60" t="str">
        <f>IF(選手申込!G501="","",選手申込!G501)</f>
        <v/>
      </c>
      <c r="G465" s="60" t="str">
        <f>IF(選手申込!H501="","",選手申込!H501)</f>
        <v/>
      </c>
      <c r="H465" s="60" t="str">
        <f>IF(選手申込!L501="","",選手申込!L501)</f>
        <v/>
      </c>
      <c r="I465" s="60" t="str">
        <f>IF(H465="","",選手申込!$A$26)</f>
        <v/>
      </c>
      <c r="J465" s="60" t="str">
        <f>IF(I465="","",選手申込!$G$26)</f>
        <v/>
      </c>
      <c r="K465" s="60" t="str">
        <f>IF(J465="","",選手申込!$I$26)</f>
        <v/>
      </c>
      <c r="L465" s="60" t="str">
        <f>IF(選手申込!I501="","",選手申込!I501)</f>
        <v/>
      </c>
      <c r="M465" s="60" t="str">
        <f>IF(選手申込!J501="","",選手申込!J501)</f>
        <v/>
      </c>
      <c r="N465" s="60" t="str">
        <f>IF(選手申込!K501="","",選手申込!K501)</f>
        <v/>
      </c>
      <c r="O465" s="60">
        <f t="shared" si="68"/>
        <v>0</v>
      </c>
      <c r="P465" s="61" t="str">
        <f t="shared" si="69"/>
        <v/>
      </c>
      <c r="S465" s="82" t="str">
        <f t="shared" si="67"/>
        <v/>
      </c>
      <c r="T465" s="83" t="str">
        <f t="shared" si="67"/>
        <v/>
      </c>
      <c r="U465" s="84" t="str">
        <f t="shared" si="70"/>
        <v/>
      </c>
      <c r="V465" s="85"/>
      <c r="W465" s="86" t="str">
        <f t="shared" si="73"/>
        <v/>
      </c>
      <c r="X465" s="87"/>
      <c r="Y465" s="88"/>
      <c r="Z465" s="89" t="str">
        <f t="shared" si="74"/>
        <v/>
      </c>
      <c r="AA465" s="90"/>
      <c r="AB465" s="91"/>
      <c r="AC465" s="92" t="str">
        <f t="shared" si="71"/>
        <v/>
      </c>
      <c r="AD465" s="93"/>
      <c r="AE465" s="94"/>
      <c r="AF465" s="95" t="str">
        <f t="shared" si="72"/>
        <v/>
      </c>
      <c r="AG465" s="95"/>
      <c r="AH465" s="96"/>
      <c r="AI465" s="97" t="str">
        <f t="shared" si="75"/>
        <v/>
      </c>
      <c r="AJ465" s="98" t="str">
        <f t="shared" si="75"/>
        <v/>
      </c>
      <c r="AK465" s="99" t="str">
        <f t="shared" si="75"/>
        <v/>
      </c>
    </row>
    <row r="466" spans="1:37" ht="26.25" customHeight="1" x14ac:dyDescent="0.7">
      <c r="A466" s="60" t="str">
        <f>IF(選手申込!B502="","",選手申込!B502)</f>
        <v/>
      </c>
      <c r="B466" s="60" t="str">
        <f>IF(選手申込!C502="","",選手申込!C502)</f>
        <v/>
      </c>
      <c r="C466" s="60" t="str">
        <f>IF(選手申込!D502="","",選手申込!D502)</f>
        <v/>
      </c>
      <c r="D466" s="60" t="str">
        <f>IF(選手申込!E502="","",選手申込!E502)</f>
        <v/>
      </c>
      <c r="E466" s="60" t="str">
        <f>IF(選手申込!F502="","",選手申込!F502)</f>
        <v/>
      </c>
      <c r="F466" s="60" t="str">
        <f>IF(選手申込!G502="","",選手申込!G502)</f>
        <v/>
      </c>
      <c r="G466" s="60" t="str">
        <f>IF(選手申込!H502="","",選手申込!H502)</f>
        <v/>
      </c>
      <c r="H466" s="60" t="str">
        <f>IF(選手申込!L502="","",選手申込!L502)</f>
        <v/>
      </c>
      <c r="I466" s="60" t="str">
        <f>IF(H466="","",選手申込!$A$26)</f>
        <v/>
      </c>
      <c r="J466" s="60" t="str">
        <f>IF(I466="","",選手申込!$G$26)</f>
        <v/>
      </c>
      <c r="K466" s="60" t="str">
        <f>IF(J466="","",選手申込!$I$26)</f>
        <v/>
      </c>
      <c r="L466" s="60" t="str">
        <f>IF(選手申込!I502="","",選手申込!I502)</f>
        <v/>
      </c>
      <c r="M466" s="60" t="str">
        <f>IF(選手申込!J502="","",選手申込!J502)</f>
        <v/>
      </c>
      <c r="N466" s="60" t="str">
        <f>IF(選手申込!K502="","",選手申込!K502)</f>
        <v/>
      </c>
      <c r="O466" s="60">
        <f t="shared" si="68"/>
        <v>0</v>
      </c>
      <c r="P466" s="61" t="str">
        <f t="shared" si="69"/>
        <v/>
      </c>
      <c r="S466" s="82" t="str">
        <f t="shared" si="67"/>
        <v/>
      </c>
      <c r="T466" s="83" t="str">
        <f t="shared" si="67"/>
        <v/>
      </c>
      <c r="U466" s="84" t="str">
        <f t="shared" si="70"/>
        <v/>
      </c>
      <c r="V466" s="85"/>
      <c r="W466" s="86" t="str">
        <f t="shared" si="73"/>
        <v/>
      </c>
      <c r="X466" s="87"/>
      <c r="Y466" s="88"/>
      <c r="Z466" s="89" t="str">
        <f t="shared" si="74"/>
        <v/>
      </c>
      <c r="AA466" s="90"/>
      <c r="AB466" s="91"/>
      <c r="AC466" s="92" t="str">
        <f t="shared" si="71"/>
        <v/>
      </c>
      <c r="AD466" s="93"/>
      <c r="AE466" s="94"/>
      <c r="AF466" s="95" t="str">
        <f t="shared" si="72"/>
        <v/>
      </c>
      <c r="AG466" s="95"/>
      <c r="AH466" s="96"/>
      <c r="AI466" s="97" t="str">
        <f t="shared" si="75"/>
        <v/>
      </c>
      <c r="AJ466" s="98" t="str">
        <f t="shared" si="75"/>
        <v/>
      </c>
      <c r="AK466" s="99" t="str">
        <f t="shared" si="75"/>
        <v/>
      </c>
    </row>
    <row r="467" spans="1:37" ht="26.25" customHeight="1" x14ac:dyDescent="0.7">
      <c r="A467" s="60" t="str">
        <f>IF(選手申込!B503="","",選手申込!B503)</f>
        <v/>
      </c>
      <c r="B467" s="60" t="str">
        <f>IF(選手申込!C503="","",選手申込!C503)</f>
        <v/>
      </c>
      <c r="C467" s="60" t="str">
        <f>IF(選手申込!D503="","",選手申込!D503)</f>
        <v/>
      </c>
      <c r="D467" s="60" t="str">
        <f>IF(選手申込!E503="","",選手申込!E503)</f>
        <v/>
      </c>
      <c r="E467" s="60" t="str">
        <f>IF(選手申込!F503="","",選手申込!F503)</f>
        <v/>
      </c>
      <c r="F467" s="60" t="str">
        <f>IF(選手申込!G503="","",選手申込!G503)</f>
        <v/>
      </c>
      <c r="G467" s="60" t="str">
        <f>IF(選手申込!H503="","",選手申込!H503)</f>
        <v/>
      </c>
      <c r="H467" s="60" t="str">
        <f>IF(選手申込!L503="","",選手申込!L503)</f>
        <v/>
      </c>
      <c r="I467" s="60" t="str">
        <f>IF(H467="","",選手申込!$A$26)</f>
        <v/>
      </c>
      <c r="J467" s="60" t="str">
        <f>IF(I467="","",選手申込!$G$26)</f>
        <v/>
      </c>
      <c r="K467" s="60" t="str">
        <f>IF(J467="","",選手申込!$I$26)</f>
        <v/>
      </c>
      <c r="L467" s="60" t="str">
        <f>IF(選手申込!I503="","",選手申込!I503)</f>
        <v/>
      </c>
      <c r="M467" s="60" t="str">
        <f>IF(選手申込!J503="","",選手申込!J503)</f>
        <v/>
      </c>
      <c r="N467" s="60" t="str">
        <f>IF(選手申込!K503="","",選手申込!K503)</f>
        <v/>
      </c>
      <c r="O467" s="60">
        <f t="shared" si="68"/>
        <v>0</v>
      </c>
      <c r="P467" s="61" t="str">
        <f t="shared" si="69"/>
        <v/>
      </c>
      <c r="S467" s="82" t="str">
        <f t="shared" ref="S467:T530" si="76">A467</f>
        <v/>
      </c>
      <c r="T467" s="83" t="str">
        <f t="shared" si="76"/>
        <v/>
      </c>
      <c r="U467" s="84" t="str">
        <f t="shared" si="70"/>
        <v/>
      </c>
      <c r="V467" s="85"/>
      <c r="W467" s="86" t="str">
        <f t="shared" si="73"/>
        <v/>
      </c>
      <c r="X467" s="87"/>
      <c r="Y467" s="88"/>
      <c r="Z467" s="89" t="str">
        <f t="shared" si="74"/>
        <v/>
      </c>
      <c r="AA467" s="90"/>
      <c r="AB467" s="91"/>
      <c r="AC467" s="92" t="str">
        <f t="shared" si="71"/>
        <v/>
      </c>
      <c r="AD467" s="93"/>
      <c r="AE467" s="94"/>
      <c r="AF467" s="95" t="str">
        <f t="shared" si="72"/>
        <v/>
      </c>
      <c r="AG467" s="95"/>
      <c r="AH467" s="96"/>
      <c r="AI467" s="97" t="str">
        <f t="shared" si="75"/>
        <v/>
      </c>
      <c r="AJ467" s="98" t="str">
        <f t="shared" si="75"/>
        <v/>
      </c>
      <c r="AK467" s="99" t="str">
        <f t="shared" si="75"/>
        <v/>
      </c>
    </row>
    <row r="468" spans="1:37" ht="26.25" customHeight="1" x14ac:dyDescent="0.7">
      <c r="A468" s="60" t="str">
        <f>IF(選手申込!B504="","",選手申込!B504)</f>
        <v/>
      </c>
      <c r="B468" s="60" t="str">
        <f>IF(選手申込!C504="","",選手申込!C504)</f>
        <v/>
      </c>
      <c r="C468" s="60" t="str">
        <f>IF(選手申込!D504="","",選手申込!D504)</f>
        <v/>
      </c>
      <c r="D468" s="60" t="str">
        <f>IF(選手申込!E504="","",選手申込!E504)</f>
        <v/>
      </c>
      <c r="E468" s="60" t="str">
        <f>IF(選手申込!F504="","",選手申込!F504)</f>
        <v/>
      </c>
      <c r="F468" s="60" t="str">
        <f>IF(選手申込!G504="","",選手申込!G504)</f>
        <v/>
      </c>
      <c r="G468" s="60" t="str">
        <f>IF(選手申込!H504="","",選手申込!H504)</f>
        <v/>
      </c>
      <c r="H468" s="60" t="str">
        <f>IF(選手申込!L504="","",選手申込!L504)</f>
        <v/>
      </c>
      <c r="I468" s="60" t="str">
        <f>IF(H468="","",選手申込!$A$26)</f>
        <v/>
      </c>
      <c r="J468" s="60" t="str">
        <f>IF(I468="","",選手申込!$G$26)</f>
        <v/>
      </c>
      <c r="K468" s="60" t="str">
        <f>IF(J468="","",選手申込!$I$26)</f>
        <v/>
      </c>
      <c r="L468" s="60" t="str">
        <f>IF(選手申込!I504="","",選手申込!I504)</f>
        <v/>
      </c>
      <c r="M468" s="60" t="str">
        <f>IF(選手申込!J504="","",選手申込!J504)</f>
        <v/>
      </c>
      <c r="N468" s="60" t="str">
        <f>IF(選手申込!K504="","",選手申込!K504)</f>
        <v/>
      </c>
      <c r="O468" s="60">
        <f t="shared" si="68"/>
        <v>0</v>
      </c>
      <c r="P468" s="61" t="str">
        <f t="shared" si="69"/>
        <v/>
      </c>
      <c r="S468" s="82" t="str">
        <f t="shared" si="76"/>
        <v/>
      </c>
      <c r="T468" s="83" t="str">
        <f t="shared" si="76"/>
        <v/>
      </c>
      <c r="U468" s="84" t="str">
        <f t="shared" si="70"/>
        <v/>
      </c>
      <c r="V468" s="85"/>
      <c r="W468" s="86" t="str">
        <f t="shared" si="73"/>
        <v/>
      </c>
      <c r="X468" s="87"/>
      <c r="Y468" s="88"/>
      <c r="Z468" s="89" t="str">
        <f t="shared" si="74"/>
        <v/>
      </c>
      <c r="AA468" s="90"/>
      <c r="AB468" s="91"/>
      <c r="AC468" s="92" t="str">
        <f t="shared" si="71"/>
        <v/>
      </c>
      <c r="AD468" s="93"/>
      <c r="AE468" s="94"/>
      <c r="AF468" s="95" t="str">
        <f t="shared" si="72"/>
        <v/>
      </c>
      <c r="AG468" s="95"/>
      <c r="AH468" s="96"/>
      <c r="AI468" s="97" t="str">
        <f t="shared" si="75"/>
        <v/>
      </c>
      <c r="AJ468" s="98" t="str">
        <f t="shared" si="75"/>
        <v/>
      </c>
      <c r="AK468" s="99" t="str">
        <f t="shared" si="75"/>
        <v/>
      </c>
    </row>
    <row r="469" spans="1:37" ht="26.25" customHeight="1" x14ac:dyDescent="0.7">
      <c r="A469" s="60" t="str">
        <f>IF(選手申込!B505="","",選手申込!B505)</f>
        <v/>
      </c>
      <c r="B469" s="60" t="str">
        <f>IF(選手申込!C505="","",選手申込!C505)</f>
        <v/>
      </c>
      <c r="C469" s="60" t="str">
        <f>IF(選手申込!D505="","",選手申込!D505)</f>
        <v/>
      </c>
      <c r="D469" s="60" t="str">
        <f>IF(選手申込!E505="","",選手申込!E505)</f>
        <v/>
      </c>
      <c r="E469" s="60" t="str">
        <f>IF(選手申込!F505="","",選手申込!F505)</f>
        <v/>
      </c>
      <c r="F469" s="60" t="str">
        <f>IF(選手申込!G505="","",選手申込!G505)</f>
        <v/>
      </c>
      <c r="G469" s="60" t="str">
        <f>IF(選手申込!H505="","",選手申込!H505)</f>
        <v/>
      </c>
      <c r="H469" s="60" t="str">
        <f>IF(選手申込!L505="","",選手申込!L505)</f>
        <v/>
      </c>
      <c r="I469" s="60" t="str">
        <f>IF(H469="","",選手申込!$A$26)</f>
        <v/>
      </c>
      <c r="J469" s="60" t="str">
        <f>IF(I469="","",選手申込!$G$26)</f>
        <v/>
      </c>
      <c r="K469" s="60" t="str">
        <f>IF(J469="","",選手申込!$I$26)</f>
        <v/>
      </c>
      <c r="L469" s="60" t="str">
        <f>IF(選手申込!I505="","",選手申込!I505)</f>
        <v/>
      </c>
      <c r="M469" s="60" t="str">
        <f>IF(選手申込!J505="","",選手申込!J505)</f>
        <v/>
      </c>
      <c r="N469" s="60" t="str">
        <f>IF(選手申込!K505="","",選手申込!K505)</f>
        <v/>
      </c>
      <c r="O469" s="60">
        <f t="shared" si="68"/>
        <v>0</v>
      </c>
      <c r="P469" s="61" t="str">
        <f t="shared" si="69"/>
        <v/>
      </c>
      <c r="S469" s="82" t="str">
        <f t="shared" si="76"/>
        <v/>
      </c>
      <c r="T469" s="83" t="str">
        <f t="shared" si="76"/>
        <v/>
      </c>
      <c r="U469" s="84" t="str">
        <f t="shared" si="70"/>
        <v/>
      </c>
      <c r="V469" s="85"/>
      <c r="W469" s="86" t="str">
        <f t="shared" si="73"/>
        <v/>
      </c>
      <c r="X469" s="87"/>
      <c r="Y469" s="88"/>
      <c r="Z469" s="89" t="str">
        <f t="shared" si="74"/>
        <v/>
      </c>
      <c r="AA469" s="90"/>
      <c r="AB469" s="91"/>
      <c r="AC469" s="92" t="str">
        <f t="shared" si="71"/>
        <v/>
      </c>
      <c r="AD469" s="93"/>
      <c r="AE469" s="94"/>
      <c r="AF469" s="95" t="str">
        <f t="shared" si="72"/>
        <v/>
      </c>
      <c r="AG469" s="95"/>
      <c r="AH469" s="96"/>
      <c r="AI469" s="97" t="str">
        <f t="shared" si="75"/>
        <v/>
      </c>
      <c r="AJ469" s="98" t="str">
        <f t="shared" si="75"/>
        <v/>
      </c>
      <c r="AK469" s="99" t="str">
        <f t="shared" si="75"/>
        <v/>
      </c>
    </row>
    <row r="470" spans="1:37" ht="26.25" customHeight="1" x14ac:dyDescent="0.7">
      <c r="A470" s="60" t="str">
        <f>IF(選手申込!B506="","",選手申込!B506)</f>
        <v/>
      </c>
      <c r="B470" s="60" t="str">
        <f>IF(選手申込!C506="","",選手申込!C506)</f>
        <v/>
      </c>
      <c r="C470" s="60" t="str">
        <f>IF(選手申込!D506="","",選手申込!D506)</f>
        <v/>
      </c>
      <c r="D470" s="60" t="str">
        <f>IF(選手申込!E506="","",選手申込!E506)</f>
        <v/>
      </c>
      <c r="E470" s="60" t="str">
        <f>IF(選手申込!F506="","",選手申込!F506)</f>
        <v/>
      </c>
      <c r="F470" s="60" t="str">
        <f>IF(選手申込!G506="","",選手申込!G506)</f>
        <v/>
      </c>
      <c r="G470" s="60" t="str">
        <f>IF(選手申込!H506="","",選手申込!H506)</f>
        <v/>
      </c>
      <c r="H470" s="60" t="str">
        <f>IF(選手申込!L506="","",選手申込!L506)</f>
        <v/>
      </c>
      <c r="I470" s="60" t="str">
        <f>IF(H470="","",選手申込!$A$26)</f>
        <v/>
      </c>
      <c r="J470" s="60" t="str">
        <f>IF(I470="","",選手申込!$G$26)</f>
        <v/>
      </c>
      <c r="K470" s="60" t="str">
        <f>IF(J470="","",選手申込!$I$26)</f>
        <v/>
      </c>
      <c r="L470" s="60" t="str">
        <f>IF(選手申込!I506="","",選手申込!I506)</f>
        <v/>
      </c>
      <c r="M470" s="60" t="str">
        <f>IF(選手申込!J506="","",選手申込!J506)</f>
        <v/>
      </c>
      <c r="N470" s="60" t="str">
        <f>IF(選手申込!K506="","",選手申込!K506)</f>
        <v/>
      </c>
      <c r="O470" s="60">
        <f t="shared" si="68"/>
        <v>0</v>
      </c>
      <c r="P470" s="61" t="str">
        <f t="shared" si="69"/>
        <v/>
      </c>
      <c r="S470" s="82" t="str">
        <f t="shared" si="76"/>
        <v/>
      </c>
      <c r="T470" s="83" t="str">
        <f t="shared" si="76"/>
        <v/>
      </c>
      <c r="U470" s="84" t="str">
        <f t="shared" si="70"/>
        <v/>
      </c>
      <c r="V470" s="85"/>
      <c r="W470" s="86" t="str">
        <f t="shared" si="73"/>
        <v/>
      </c>
      <c r="X470" s="87"/>
      <c r="Y470" s="88"/>
      <c r="Z470" s="89" t="str">
        <f t="shared" si="74"/>
        <v/>
      </c>
      <c r="AA470" s="90"/>
      <c r="AB470" s="91"/>
      <c r="AC470" s="92" t="str">
        <f t="shared" si="71"/>
        <v/>
      </c>
      <c r="AD470" s="93"/>
      <c r="AE470" s="94"/>
      <c r="AF470" s="95" t="str">
        <f t="shared" si="72"/>
        <v/>
      </c>
      <c r="AG470" s="95"/>
      <c r="AH470" s="96"/>
      <c r="AI470" s="97" t="str">
        <f t="shared" si="75"/>
        <v/>
      </c>
      <c r="AJ470" s="98" t="str">
        <f t="shared" si="75"/>
        <v/>
      </c>
      <c r="AK470" s="99" t="str">
        <f t="shared" si="75"/>
        <v/>
      </c>
    </row>
    <row r="471" spans="1:37" ht="26.25" customHeight="1" x14ac:dyDescent="0.7">
      <c r="A471" s="60" t="str">
        <f>IF(選手申込!B507="","",選手申込!B507)</f>
        <v/>
      </c>
      <c r="B471" s="60" t="str">
        <f>IF(選手申込!C507="","",選手申込!C507)</f>
        <v/>
      </c>
      <c r="C471" s="60" t="str">
        <f>IF(選手申込!D507="","",選手申込!D507)</f>
        <v/>
      </c>
      <c r="D471" s="60" t="str">
        <f>IF(選手申込!E507="","",選手申込!E507)</f>
        <v/>
      </c>
      <c r="E471" s="60" t="str">
        <f>IF(選手申込!F507="","",選手申込!F507)</f>
        <v/>
      </c>
      <c r="F471" s="60" t="str">
        <f>IF(選手申込!G507="","",選手申込!G507)</f>
        <v/>
      </c>
      <c r="G471" s="60" t="str">
        <f>IF(選手申込!H507="","",選手申込!H507)</f>
        <v/>
      </c>
      <c r="H471" s="60" t="str">
        <f>IF(選手申込!L507="","",選手申込!L507)</f>
        <v/>
      </c>
      <c r="I471" s="60" t="str">
        <f>IF(H471="","",選手申込!$A$26)</f>
        <v/>
      </c>
      <c r="J471" s="60" t="str">
        <f>IF(I471="","",選手申込!$G$26)</f>
        <v/>
      </c>
      <c r="K471" s="60" t="str">
        <f>IF(J471="","",選手申込!$I$26)</f>
        <v/>
      </c>
      <c r="L471" s="60" t="str">
        <f>IF(選手申込!I507="","",選手申込!I507)</f>
        <v/>
      </c>
      <c r="M471" s="60" t="str">
        <f>IF(選手申込!J507="","",選手申込!J507)</f>
        <v/>
      </c>
      <c r="N471" s="60" t="str">
        <f>IF(選手申込!K507="","",選手申込!K507)</f>
        <v/>
      </c>
      <c r="O471" s="60">
        <f t="shared" si="68"/>
        <v>0</v>
      </c>
      <c r="P471" s="61" t="str">
        <f t="shared" si="69"/>
        <v/>
      </c>
      <c r="S471" s="82" t="str">
        <f t="shared" si="76"/>
        <v/>
      </c>
      <c r="T471" s="83" t="str">
        <f t="shared" si="76"/>
        <v/>
      </c>
      <c r="U471" s="84" t="str">
        <f t="shared" si="70"/>
        <v/>
      </c>
      <c r="V471" s="85"/>
      <c r="W471" s="86" t="str">
        <f t="shared" si="73"/>
        <v/>
      </c>
      <c r="X471" s="87"/>
      <c r="Y471" s="88"/>
      <c r="Z471" s="89" t="str">
        <f t="shared" si="74"/>
        <v/>
      </c>
      <c r="AA471" s="90"/>
      <c r="AB471" s="91"/>
      <c r="AC471" s="92" t="str">
        <f t="shared" si="71"/>
        <v/>
      </c>
      <c r="AD471" s="93"/>
      <c r="AE471" s="94"/>
      <c r="AF471" s="95" t="str">
        <f t="shared" si="72"/>
        <v/>
      </c>
      <c r="AG471" s="95"/>
      <c r="AH471" s="96"/>
      <c r="AI471" s="97" t="str">
        <f t="shared" si="75"/>
        <v/>
      </c>
      <c r="AJ471" s="98" t="str">
        <f t="shared" si="75"/>
        <v/>
      </c>
      <c r="AK471" s="99" t="str">
        <f t="shared" si="75"/>
        <v/>
      </c>
    </row>
    <row r="472" spans="1:37" ht="26.25" customHeight="1" x14ac:dyDescent="0.7">
      <c r="A472" s="60" t="str">
        <f>IF(選手申込!B508="","",選手申込!B508)</f>
        <v/>
      </c>
      <c r="B472" s="60" t="str">
        <f>IF(選手申込!C508="","",選手申込!C508)</f>
        <v/>
      </c>
      <c r="C472" s="60" t="str">
        <f>IF(選手申込!D508="","",選手申込!D508)</f>
        <v/>
      </c>
      <c r="D472" s="60" t="str">
        <f>IF(選手申込!E508="","",選手申込!E508)</f>
        <v/>
      </c>
      <c r="E472" s="60" t="str">
        <f>IF(選手申込!F508="","",選手申込!F508)</f>
        <v/>
      </c>
      <c r="F472" s="60" t="str">
        <f>IF(選手申込!G508="","",選手申込!G508)</f>
        <v/>
      </c>
      <c r="G472" s="60" t="str">
        <f>IF(選手申込!H508="","",選手申込!H508)</f>
        <v/>
      </c>
      <c r="H472" s="60" t="str">
        <f>IF(選手申込!L508="","",選手申込!L508)</f>
        <v/>
      </c>
      <c r="I472" s="60" t="str">
        <f>IF(H472="","",選手申込!$A$26)</f>
        <v/>
      </c>
      <c r="J472" s="60" t="str">
        <f>IF(I472="","",選手申込!$G$26)</f>
        <v/>
      </c>
      <c r="K472" s="60" t="str">
        <f>IF(J472="","",選手申込!$I$26)</f>
        <v/>
      </c>
      <c r="L472" s="60" t="str">
        <f>IF(選手申込!I508="","",選手申込!I508)</f>
        <v/>
      </c>
      <c r="M472" s="60" t="str">
        <f>IF(選手申込!J508="","",選手申込!J508)</f>
        <v/>
      </c>
      <c r="N472" s="60" t="str">
        <f>IF(選手申込!K508="","",選手申込!K508)</f>
        <v/>
      </c>
      <c r="O472" s="60">
        <f t="shared" si="68"/>
        <v>0</v>
      </c>
      <c r="P472" s="61" t="str">
        <f t="shared" si="69"/>
        <v/>
      </c>
      <c r="S472" s="82" t="str">
        <f t="shared" si="76"/>
        <v/>
      </c>
      <c r="T472" s="83" t="str">
        <f t="shared" si="76"/>
        <v/>
      </c>
      <c r="U472" s="84" t="str">
        <f t="shared" si="70"/>
        <v/>
      </c>
      <c r="V472" s="85"/>
      <c r="W472" s="86" t="str">
        <f t="shared" si="73"/>
        <v/>
      </c>
      <c r="X472" s="87"/>
      <c r="Y472" s="88"/>
      <c r="Z472" s="89" t="str">
        <f t="shared" si="74"/>
        <v/>
      </c>
      <c r="AA472" s="90"/>
      <c r="AB472" s="91"/>
      <c r="AC472" s="92" t="str">
        <f t="shared" si="71"/>
        <v/>
      </c>
      <c r="AD472" s="93"/>
      <c r="AE472" s="94"/>
      <c r="AF472" s="95" t="str">
        <f t="shared" si="72"/>
        <v/>
      </c>
      <c r="AG472" s="95"/>
      <c r="AH472" s="96"/>
      <c r="AI472" s="97" t="str">
        <f t="shared" si="75"/>
        <v/>
      </c>
      <c r="AJ472" s="98" t="str">
        <f t="shared" si="75"/>
        <v/>
      </c>
      <c r="AK472" s="99" t="str">
        <f t="shared" si="75"/>
        <v/>
      </c>
    </row>
    <row r="473" spans="1:37" ht="26.25" customHeight="1" x14ac:dyDescent="0.7">
      <c r="A473" s="60" t="str">
        <f>IF(選手申込!B509="","",選手申込!B509)</f>
        <v/>
      </c>
      <c r="B473" s="60" t="str">
        <f>IF(選手申込!C509="","",選手申込!C509)</f>
        <v/>
      </c>
      <c r="C473" s="60" t="str">
        <f>IF(選手申込!D509="","",選手申込!D509)</f>
        <v/>
      </c>
      <c r="D473" s="60" t="str">
        <f>IF(選手申込!E509="","",選手申込!E509)</f>
        <v/>
      </c>
      <c r="E473" s="60" t="str">
        <f>IF(選手申込!F509="","",選手申込!F509)</f>
        <v/>
      </c>
      <c r="F473" s="60" t="str">
        <f>IF(選手申込!G509="","",選手申込!G509)</f>
        <v/>
      </c>
      <c r="G473" s="60" t="str">
        <f>IF(選手申込!H509="","",選手申込!H509)</f>
        <v/>
      </c>
      <c r="H473" s="60" t="str">
        <f>IF(選手申込!L509="","",選手申込!L509)</f>
        <v/>
      </c>
      <c r="I473" s="60" t="str">
        <f>IF(H473="","",選手申込!$A$26)</f>
        <v/>
      </c>
      <c r="J473" s="60" t="str">
        <f>IF(I473="","",選手申込!$G$26)</f>
        <v/>
      </c>
      <c r="K473" s="60" t="str">
        <f>IF(J473="","",選手申込!$I$26)</f>
        <v/>
      </c>
      <c r="L473" s="60" t="str">
        <f>IF(選手申込!I509="","",選手申込!I509)</f>
        <v/>
      </c>
      <c r="M473" s="60" t="str">
        <f>IF(選手申込!J509="","",選手申込!J509)</f>
        <v/>
      </c>
      <c r="N473" s="60" t="str">
        <f>IF(選手申込!K509="","",選手申込!K509)</f>
        <v/>
      </c>
      <c r="O473" s="60">
        <f t="shared" si="68"/>
        <v>0</v>
      </c>
      <c r="P473" s="61" t="str">
        <f t="shared" si="69"/>
        <v/>
      </c>
      <c r="S473" s="82" t="str">
        <f t="shared" si="76"/>
        <v/>
      </c>
      <c r="T473" s="83" t="str">
        <f t="shared" si="76"/>
        <v/>
      </c>
      <c r="U473" s="84" t="str">
        <f t="shared" si="70"/>
        <v/>
      </c>
      <c r="V473" s="85"/>
      <c r="W473" s="86" t="str">
        <f t="shared" si="73"/>
        <v/>
      </c>
      <c r="X473" s="87"/>
      <c r="Y473" s="88"/>
      <c r="Z473" s="89" t="str">
        <f t="shared" si="74"/>
        <v/>
      </c>
      <c r="AA473" s="90"/>
      <c r="AB473" s="91"/>
      <c r="AC473" s="92" t="str">
        <f t="shared" si="71"/>
        <v/>
      </c>
      <c r="AD473" s="93"/>
      <c r="AE473" s="94"/>
      <c r="AF473" s="95" t="str">
        <f t="shared" si="72"/>
        <v/>
      </c>
      <c r="AG473" s="95"/>
      <c r="AH473" s="96"/>
      <c r="AI473" s="97" t="str">
        <f t="shared" si="75"/>
        <v/>
      </c>
      <c r="AJ473" s="98" t="str">
        <f t="shared" si="75"/>
        <v/>
      </c>
      <c r="AK473" s="99" t="str">
        <f t="shared" si="75"/>
        <v/>
      </c>
    </row>
    <row r="474" spans="1:37" ht="26.25" customHeight="1" x14ac:dyDescent="0.7">
      <c r="A474" s="60" t="str">
        <f>IF(選手申込!B510="","",選手申込!B510)</f>
        <v/>
      </c>
      <c r="B474" s="60" t="str">
        <f>IF(選手申込!C510="","",選手申込!C510)</f>
        <v/>
      </c>
      <c r="C474" s="60" t="str">
        <f>IF(選手申込!D510="","",選手申込!D510)</f>
        <v/>
      </c>
      <c r="D474" s="60" t="str">
        <f>IF(選手申込!E510="","",選手申込!E510)</f>
        <v/>
      </c>
      <c r="E474" s="60" t="str">
        <f>IF(選手申込!F510="","",選手申込!F510)</f>
        <v/>
      </c>
      <c r="F474" s="60" t="str">
        <f>IF(選手申込!G510="","",選手申込!G510)</f>
        <v/>
      </c>
      <c r="G474" s="60" t="str">
        <f>IF(選手申込!H510="","",選手申込!H510)</f>
        <v/>
      </c>
      <c r="H474" s="60" t="str">
        <f>IF(選手申込!L510="","",選手申込!L510)</f>
        <v/>
      </c>
      <c r="I474" s="60" t="str">
        <f>IF(H474="","",選手申込!$A$26)</f>
        <v/>
      </c>
      <c r="J474" s="60" t="str">
        <f>IF(I474="","",選手申込!$G$26)</f>
        <v/>
      </c>
      <c r="K474" s="60" t="str">
        <f>IF(J474="","",選手申込!$I$26)</f>
        <v/>
      </c>
      <c r="L474" s="60" t="str">
        <f>IF(選手申込!I510="","",選手申込!I510)</f>
        <v/>
      </c>
      <c r="M474" s="60" t="str">
        <f>IF(選手申込!J510="","",選手申込!J510)</f>
        <v/>
      </c>
      <c r="N474" s="60" t="str">
        <f>IF(選手申込!K510="","",選手申込!K510)</f>
        <v/>
      </c>
      <c r="O474" s="60">
        <f t="shared" si="68"/>
        <v>0</v>
      </c>
      <c r="P474" s="61" t="str">
        <f t="shared" si="69"/>
        <v/>
      </c>
      <c r="S474" s="82" t="str">
        <f t="shared" si="76"/>
        <v/>
      </c>
      <c r="T474" s="83" t="str">
        <f t="shared" si="76"/>
        <v/>
      </c>
      <c r="U474" s="84" t="str">
        <f t="shared" si="70"/>
        <v/>
      </c>
      <c r="V474" s="85"/>
      <c r="W474" s="86" t="str">
        <f t="shared" si="73"/>
        <v/>
      </c>
      <c r="X474" s="87"/>
      <c r="Y474" s="88"/>
      <c r="Z474" s="89" t="str">
        <f t="shared" si="74"/>
        <v/>
      </c>
      <c r="AA474" s="90"/>
      <c r="AB474" s="91"/>
      <c r="AC474" s="92" t="str">
        <f t="shared" si="71"/>
        <v/>
      </c>
      <c r="AD474" s="93"/>
      <c r="AE474" s="94"/>
      <c r="AF474" s="95" t="str">
        <f t="shared" si="72"/>
        <v/>
      </c>
      <c r="AG474" s="95"/>
      <c r="AH474" s="96"/>
      <c r="AI474" s="97" t="str">
        <f t="shared" si="75"/>
        <v/>
      </c>
      <c r="AJ474" s="98" t="str">
        <f t="shared" si="75"/>
        <v/>
      </c>
      <c r="AK474" s="99" t="str">
        <f t="shared" si="75"/>
        <v/>
      </c>
    </row>
    <row r="475" spans="1:37" ht="26.25" customHeight="1" x14ac:dyDescent="0.7">
      <c r="A475" s="60" t="str">
        <f>IF(選手申込!B511="","",選手申込!B511)</f>
        <v/>
      </c>
      <c r="B475" s="60" t="str">
        <f>IF(選手申込!C511="","",選手申込!C511)</f>
        <v/>
      </c>
      <c r="C475" s="60" t="str">
        <f>IF(選手申込!D511="","",選手申込!D511)</f>
        <v/>
      </c>
      <c r="D475" s="60" t="str">
        <f>IF(選手申込!E511="","",選手申込!E511)</f>
        <v/>
      </c>
      <c r="E475" s="60" t="str">
        <f>IF(選手申込!F511="","",選手申込!F511)</f>
        <v/>
      </c>
      <c r="F475" s="60" t="str">
        <f>IF(選手申込!G511="","",選手申込!G511)</f>
        <v/>
      </c>
      <c r="G475" s="60" t="str">
        <f>IF(選手申込!H511="","",選手申込!H511)</f>
        <v/>
      </c>
      <c r="H475" s="60" t="str">
        <f>IF(選手申込!L511="","",選手申込!L511)</f>
        <v/>
      </c>
      <c r="I475" s="60" t="str">
        <f>IF(H475="","",選手申込!$A$26)</f>
        <v/>
      </c>
      <c r="J475" s="60" t="str">
        <f>IF(I475="","",選手申込!$G$26)</f>
        <v/>
      </c>
      <c r="K475" s="60" t="str">
        <f>IF(J475="","",選手申込!$I$26)</f>
        <v/>
      </c>
      <c r="L475" s="60" t="str">
        <f>IF(選手申込!I511="","",選手申込!I511)</f>
        <v/>
      </c>
      <c r="M475" s="60" t="str">
        <f>IF(選手申込!J511="","",選手申込!J511)</f>
        <v/>
      </c>
      <c r="N475" s="60" t="str">
        <f>IF(選手申込!K511="","",選手申込!K511)</f>
        <v/>
      </c>
      <c r="O475" s="60">
        <f t="shared" si="68"/>
        <v>0</v>
      </c>
      <c r="P475" s="61" t="str">
        <f t="shared" si="69"/>
        <v/>
      </c>
      <c r="S475" s="82" t="str">
        <f t="shared" si="76"/>
        <v/>
      </c>
      <c r="T475" s="83" t="str">
        <f t="shared" si="76"/>
        <v/>
      </c>
      <c r="U475" s="84" t="str">
        <f t="shared" si="70"/>
        <v/>
      </c>
      <c r="V475" s="85"/>
      <c r="W475" s="86" t="str">
        <f t="shared" si="73"/>
        <v/>
      </c>
      <c r="X475" s="87"/>
      <c r="Y475" s="88"/>
      <c r="Z475" s="89" t="str">
        <f t="shared" si="74"/>
        <v/>
      </c>
      <c r="AA475" s="90"/>
      <c r="AB475" s="91"/>
      <c r="AC475" s="92" t="str">
        <f t="shared" si="71"/>
        <v/>
      </c>
      <c r="AD475" s="93"/>
      <c r="AE475" s="94"/>
      <c r="AF475" s="95" t="str">
        <f t="shared" si="72"/>
        <v/>
      </c>
      <c r="AG475" s="95"/>
      <c r="AH475" s="96"/>
      <c r="AI475" s="97" t="str">
        <f t="shared" si="75"/>
        <v/>
      </c>
      <c r="AJ475" s="98" t="str">
        <f t="shared" si="75"/>
        <v/>
      </c>
      <c r="AK475" s="99" t="str">
        <f t="shared" si="75"/>
        <v/>
      </c>
    </row>
    <row r="476" spans="1:37" ht="26.25" customHeight="1" x14ac:dyDescent="0.7">
      <c r="A476" s="60" t="str">
        <f>IF(選手申込!B512="","",選手申込!B512)</f>
        <v/>
      </c>
      <c r="B476" s="60" t="str">
        <f>IF(選手申込!C512="","",選手申込!C512)</f>
        <v/>
      </c>
      <c r="C476" s="60" t="str">
        <f>IF(選手申込!D512="","",選手申込!D512)</f>
        <v/>
      </c>
      <c r="D476" s="60" t="str">
        <f>IF(選手申込!E512="","",選手申込!E512)</f>
        <v/>
      </c>
      <c r="E476" s="60" t="str">
        <f>IF(選手申込!F512="","",選手申込!F512)</f>
        <v/>
      </c>
      <c r="F476" s="60" t="str">
        <f>IF(選手申込!G512="","",選手申込!G512)</f>
        <v/>
      </c>
      <c r="G476" s="60" t="str">
        <f>IF(選手申込!H512="","",選手申込!H512)</f>
        <v/>
      </c>
      <c r="H476" s="60" t="str">
        <f>IF(選手申込!L512="","",選手申込!L512)</f>
        <v/>
      </c>
      <c r="I476" s="60" t="str">
        <f>IF(H476="","",選手申込!$A$26)</f>
        <v/>
      </c>
      <c r="J476" s="60" t="str">
        <f>IF(I476="","",選手申込!$G$26)</f>
        <v/>
      </c>
      <c r="K476" s="60" t="str">
        <f>IF(J476="","",選手申込!$I$26)</f>
        <v/>
      </c>
      <c r="L476" s="60" t="str">
        <f>IF(選手申込!I512="","",選手申込!I512)</f>
        <v/>
      </c>
      <c r="M476" s="60" t="str">
        <f>IF(選手申込!J512="","",選手申込!J512)</f>
        <v/>
      </c>
      <c r="N476" s="60" t="str">
        <f>IF(選手申込!K512="","",選手申込!K512)</f>
        <v/>
      </c>
      <c r="O476" s="60">
        <f t="shared" si="68"/>
        <v>0</v>
      </c>
      <c r="P476" s="61" t="str">
        <f t="shared" si="69"/>
        <v/>
      </c>
      <c r="S476" s="82" t="str">
        <f t="shared" si="76"/>
        <v/>
      </c>
      <c r="T476" s="83" t="str">
        <f t="shared" si="76"/>
        <v/>
      </c>
      <c r="U476" s="84" t="str">
        <f t="shared" si="70"/>
        <v/>
      </c>
      <c r="V476" s="85"/>
      <c r="W476" s="86" t="str">
        <f t="shared" si="73"/>
        <v/>
      </c>
      <c r="X476" s="87"/>
      <c r="Y476" s="88"/>
      <c r="Z476" s="89" t="str">
        <f t="shared" si="74"/>
        <v/>
      </c>
      <c r="AA476" s="90"/>
      <c r="AB476" s="91"/>
      <c r="AC476" s="92" t="str">
        <f t="shared" si="71"/>
        <v/>
      </c>
      <c r="AD476" s="93"/>
      <c r="AE476" s="94"/>
      <c r="AF476" s="95" t="str">
        <f t="shared" si="72"/>
        <v/>
      </c>
      <c r="AG476" s="95"/>
      <c r="AH476" s="96"/>
      <c r="AI476" s="97" t="str">
        <f t="shared" si="75"/>
        <v/>
      </c>
      <c r="AJ476" s="98" t="str">
        <f t="shared" si="75"/>
        <v/>
      </c>
      <c r="AK476" s="99" t="str">
        <f t="shared" si="75"/>
        <v/>
      </c>
    </row>
    <row r="477" spans="1:37" ht="26.25" customHeight="1" x14ac:dyDescent="0.7">
      <c r="A477" s="60" t="str">
        <f>IF(選手申込!B513="","",選手申込!B513)</f>
        <v/>
      </c>
      <c r="B477" s="60" t="str">
        <f>IF(選手申込!C513="","",選手申込!C513)</f>
        <v/>
      </c>
      <c r="C477" s="60" t="str">
        <f>IF(選手申込!D513="","",選手申込!D513)</f>
        <v/>
      </c>
      <c r="D477" s="60" t="str">
        <f>IF(選手申込!E513="","",選手申込!E513)</f>
        <v/>
      </c>
      <c r="E477" s="60" t="str">
        <f>IF(選手申込!F513="","",選手申込!F513)</f>
        <v/>
      </c>
      <c r="F477" s="60" t="str">
        <f>IF(選手申込!G513="","",選手申込!G513)</f>
        <v/>
      </c>
      <c r="G477" s="60" t="str">
        <f>IF(選手申込!H513="","",選手申込!H513)</f>
        <v/>
      </c>
      <c r="H477" s="60" t="str">
        <f>IF(選手申込!L513="","",選手申込!L513)</f>
        <v/>
      </c>
      <c r="I477" s="60" t="str">
        <f>IF(H477="","",選手申込!$A$26)</f>
        <v/>
      </c>
      <c r="J477" s="60" t="str">
        <f>IF(I477="","",選手申込!$G$26)</f>
        <v/>
      </c>
      <c r="K477" s="60" t="str">
        <f>IF(J477="","",選手申込!$I$26)</f>
        <v/>
      </c>
      <c r="L477" s="60" t="str">
        <f>IF(選手申込!I513="","",選手申込!I513)</f>
        <v/>
      </c>
      <c r="M477" s="60" t="str">
        <f>IF(選手申込!J513="","",選手申込!J513)</f>
        <v/>
      </c>
      <c r="N477" s="60" t="str">
        <f>IF(選手申込!K513="","",選手申込!K513)</f>
        <v/>
      </c>
      <c r="O477" s="60">
        <f t="shared" si="68"/>
        <v>0</v>
      </c>
      <c r="P477" s="61" t="str">
        <f t="shared" si="69"/>
        <v/>
      </c>
      <c r="S477" s="82" t="str">
        <f t="shared" si="76"/>
        <v/>
      </c>
      <c r="T477" s="83" t="str">
        <f t="shared" si="76"/>
        <v/>
      </c>
      <c r="U477" s="84" t="str">
        <f t="shared" si="70"/>
        <v/>
      </c>
      <c r="V477" s="85"/>
      <c r="W477" s="86" t="str">
        <f t="shared" si="73"/>
        <v/>
      </c>
      <c r="X477" s="87"/>
      <c r="Y477" s="88"/>
      <c r="Z477" s="89" t="str">
        <f t="shared" si="74"/>
        <v/>
      </c>
      <c r="AA477" s="90"/>
      <c r="AB477" s="91"/>
      <c r="AC477" s="92" t="str">
        <f t="shared" si="71"/>
        <v/>
      </c>
      <c r="AD477" s="93"/>
      <c r="AE477" s="94"/>
      <c r="AF477" s="95" t="str">
        <f t="shared" si="72"/>
        <v/>
      </c>
      <c r="AG477" s="95"/>
      <c r="AH477" s="96"/>
      <c r="AI477" s="97" t="str">
        <f t="shared" si="75"/>
        <v/>
      </c>
      <c r="AJ477" s="98" t="str">
        <f t="shared" si="75"/>
        <v/>
      </c>
      <c r="AK477" s="99" t="str">
        <f t="shared" si="75"/>
        <v/>
      </c>
    </row>
    <row r="478" spans="1:37" ht="26.25" customHeight="1" x14ac:dyDescent="0.7">
      <c r="A478" s="60" t="str">
        <f>IF(選手申込!B514="","",選手申込!B514)</f>
        <v/>
      </c>
      <c r="B478" s="60" t="str">
        <f>IF(選手申込!C514="","",選手申込!C514)</f>
        <v/>
      </c>
      <c r="C478" s="60" t="str">
        <f>IF(選手申込!D514="","",選手申込!D514)</f>
        <v/>
      </c>
      <c r="D478" s="60" t="str">
        <f>IF(選手申込!E514="","",選手申込!E514)</f>
        <v/>
      </c>
      <c r="E478" s="60" t="str">
        <f>IF(選手申込!F514="","",選手申込!F514)</f>
        <v/>
      </c>
      <c r="F478" s="60" t="str">
        <f>IF(選手申込!G514="","",選手申込!G514)</f>
        <v/>
      </c>
      <c r="G478" s="60" t="str">
        <f>IF(選手申込!H514="","",選手申込!H514)</f>
        <v/>
      </c>
      <c r="H478" s="60" t="str">
        <f>IF(選手申込!L514="","",選手申込!L514)</f>
        <v/>
      </c>
      <c r="I478" s="60" t="str">
        <f>IF(H478="","",選手申込!$A$26)</f>
        <v/>
      </c>
      <c r="J478" s="60" t="str">
        <f>IF(I478="","",選手申込!$G$26)</f>
        <v/>
      </c>
      <c r="K478" s="60" t="str">
        <f>IF(J478="","",選手申込!$I$26)</f>
        <v/>
      </c>
      <c r="L478" s="60" t="str">
        <f>IF(選手申込!I514="","",選手申込!I514)</f>
        <v/>
      </c>
      <c r="M478" s="60" t="str">
        <f>IF(選手申込!J514="","",選手申込!J514)</f>
        <v/>
      </c>
      <c r="N478" s="60" t="str">
        <f>IF(選手申込!K514="","",選手申込!K514)</f>
        <v/>
      </c>
      <c r="O478" s="60">
        <f t="shared" si="68"/>
        <v>0</v>
      </c>
      <c r="P478" s="61" t="str">
        <f t="shared" si="69"/>
        <v/>
      </c>
      <c r="S478" s="82" t="str">
        <f t="shared" si="76"/>
        <v/>
      </c>
      <c r="T478" s="83" t="str">
        <f t="shared" si="76"/>
        <v/>
      </c>
      <c r="U478" s="84" t="str">
        <f t="shared" si="70"/>
        <v/>
      </c>
      <c r="V478" s="85"/>
      <c r="W478" s="86" t="str">
        <f t="shared" si="73"/>
        <v/>
      </c>
      <c r="X478" s="87"/>
      <c r="Y478" s="88"/>
      <c r="Z478" s="89" t="str">
        <f t="shared" si="74"/>
        <v/>
      </c>
      <c r="AA478" s="90"/>
      <c r="AB478" s="91"/>
      <c r="AC478" s="92" t="str">
        <f t="shared" si="71"/>
        <v/>
      </c>
      <c r="AD478" s="93"/>
      <c r="AE478" s="94"/>
      <c r="AF478" s="95" t="str">
        <f t="shared" si="72"/>
        <v/>
      </c>
      <c r="AG478" s="95"/>
      <c r="AH478" s="96"/>
      <c r="AI478" s="97" t="str">
        <f t="shared" si="75"/>
        <v/>
      </c>
      <c r="AJ478" s="98" t="str">
        <f t="shared" si="75"/>
        <v/>
      </c>
      <c r="AK478" s="99" t="str">
        <f t="shared" si="75"/>
        <v/>
      </c>
    </row>
    <row r="479" spans="1:37" ht="26.25" customHeight="1" x14ac:dyDescent="0.7">
      <c r="A479" s="60" t="str">
        <f>IF(選手申込!B515="","",選手申込!B515)</f>
        <v/>
      </c>
      <c r="B479" s="60" t="str">
        <f>IF(選手申込!C515="","",選手申込!C515)</f>
        <v/>
      </c>
      <c r="C479" s="60" t="str">
        <f>IF(選手申込!D515="","",選手申込!D515)</f>
        <v/>
      </c>
      <c r="D479" s="60" t="str">
        <f>IF(選手申込!E515="","",選手申込!E515)</f>
        <v/>
      </c>
      <c r="E479" s="60" t="str">
        <f>IF(選手申込!F515="","",選手申込!F515)</f>
        <v/>
      </c>
      <c r="F479" s="60" t="str">
        <f>IF(選手申込!G515="","",選手申込!G515)</f>
        <v/>
      </c>
      <c r="G479" s="60" t="str">
        <f>IF(選手申込!H515="","",選手申込!H515)</f>
        <v/>
      </c>
      <c r="H479" s="60" t="str">
        <f>IF(選手申込!L515="","",選手申込!L515)</f>
        <v/>
      </c>
      <c r="I479" s="60" t="str">
        <f>IF(H479="","",選手申込!$A$26)</f>
        <v/>
      </c>
      <c r="J479" s="60" t="str">
        <f>IF(I479="","",選手申込!$G$26)</f>
        <v/>
      </c>
      <c r="K479" s="60" t="str">
        <f>IF(J479="","",選手申込!$I$26)</f>
        <v/>
      </c>
      <c r="L479" s="60" t="str">
        <f>IF(選手申込!I515="","",選手申込!I515)</f>
        <v/>
      </c>
      <c r="M479" s="60" t="str">
        <f>IF(選手申込!J515="","",選手申込!J515)</f>
        <v/>
      </c>
      <c r="N479" s="60" t="str">
        <f>IF(選手申込!K515="","",選手申込!K515)</f>
        <v/>
      </c>
      <c r="O479" s="60">
        <f t="shared" si="68"/>
        <v>0</v>
      </c>
      <c r="P479" s="61" t="str">
        <f t="shared" si="69"/>
        <v/>
      </c>
      <c r="S479" s="82" t="str">
        <f t="shared" si="76"/>
        <v/>
      </c>
      <c r="T479" s="83" t="str">
        <f t="shared" si="76"/>
        <v/>
      </c>
      <c r="U479" s="84" t="str">
        <f t="shared" si="70"/>
        <v/>
      </c>
      <c r="V479" s="85"/>
      <c r="W479" s="86" t="str">
        <f t="shared" si="73"/>
        <v/>
      </c>
      <c r="X479" s="87"/>
      <c r="Y479" s="88"/>
      <c r="Z479" s="89" t="str">
        <f t="shared" si="74"/>
        <v/>
      </c>
      <c r="AA479" s="90"/>
      <c r="AB479" s="91"/>
      <c r="AC479" s="92" t="str">
        <f t="shared" si="71"/>
        <v/>
      </c>
      <c r="AD479" s="93"/>
      <c r="AE479" s="94"/>
      <c r="AF479" s="95" t="str">
        <f t="shared" si="72"/>
        <v/>
      </c>
      <c r="AG479" s="95"/>
      <c r="AH479" s="96"/>
      <c r="AI479" s="97" t="str">
        <f t="shared" si="75"/>
        <v/>
      </c>
      <c r="AJ479" s="98" t="str">
        <f t="shared" si="75"/>
        <v/>
      </c>
      <c r="AK479" s="99" t="str">
        <f t="shared" si="75"/>
        <v/>
      </c>
    </row>
    <row r="480" spans="1:37" ht="26.25" customHeight="1" x14ac:dyDescent="0.7">
      <c r="A480" s="60" t="str">
        <f>IF(選手申込!B516="","",選手申込!B516)</f>
        <v/>
      </c>
      <c r="B480" s="60" t="str">
        <f>IF(選手申込!C516="","",選手申込!C516)</f>
        <v/>
      </c>
      <c r="C480" s="60" t="str">
        <f>IF(選手申込!D516="","",選手申込!D516)</f>
        <v/>
      </c>
      <c r="D480" s="60" t="str">
        <f>IF(選手申込!E516="","",選手申込!E516)</f>
        <v/>
      </c>
      <c r="E480" s="60" t="str">
        <f>IF(選手申込!F516="","",選手申込!F516)</f>
        <v/>
      </c>
      <c r="F480" s="60" t="str">
        <f>IF(選手申込!G516="","",選手申込!G516)</f>
        <v/>
      </c>
      <c r="G480" s="60" t="str">
        <f>IF(選手申込!H516="","",選手申込!H516)</f>
        <v/>
      </c>
      <c r="H480" s="60" t="str">
        <f>IF(選手申込!L516="","",選手申込!L516)</f>
        <v/>
      </c>
      <c r="I480" s="60" t="str">
        <f>IF(H480="","",選手申込!$A$26)</f>
        <v/>
      </c>
      <c r="J480" s="60" t="str">
        <f>IF(I480="","",選手申込!$G$26)</f>
        <v/>
      </c>
      <c r="K480" s="60" t="str">
        <f>IF(J480="","",選手申込!$I$26)</f>
        <v/>
      </c>
      <c r="L480" s="60" t="str">
        <f>IF(選手申込!I516="","",選手申込!I516)</f>
        <v/>
      </c>
      <c r="M480" s="60" t="str">
        <f>IF(選手申込!J516="","",選手申込!J516)</f>
        <v/>
      </c>
      <c r="N480" s="60" t="str">
        <f>IF(選手申込!K516="","",選手申込!K516)</f>
        <v/>
      </c>
      <c r="O480" s="60">
        <f t="shared" si="68"/>
        <v>0</v>
      </c>
      <c r="P480" s="61" t="str">
        <f t="shared" si="69"/>
        <v/>
      </c>
      <c r="S480" s="82" t="str">
        <f t="shared" si="76"/>
        <v/>
      </c>
      <c r="T480" s="83" t="str">
        <f t="shared" si="76"/>
        <v/>
      </c>
      <c r="U480" s="84" t="str">
        <f t="shared" si="70"/>
        <v/>
      </c>
      <c r="V480" s="85"/>
      <c r="W480" s="86" t="str">
        <f t="shared" si="73"/>
        <v/>
      </c>
      <c r="X480" s="87"/>
      <c r="Y480" s="88"/>
      <c r="Z480" s="89" t="str">
        <f t="shared" si="74"/>
        <v/>
      </c>
      <c r="AA480" s="90"/>
      <c r="AB480" s="91"/>
      <c r="AC480" s="92" t="str">
        <f t="shared" si="71"/>
        <v/>
      </c>
      <c r="AD480" s="93"/>
      <c r="AE480" s="94"/>
      <c r="AF480" s="95" t="str">
        <f t="shared" si="72"/>
        <v/>
      </c>
      <c r="AG480" s="95"/>
      <c r="AH480" s="96"/>
      <c r="AI480" s="97" t="str">
        <f t="shared" si="75"/>
        <v/>
      </c>
      <c r="AJ480" s="98" t="str">
        <f t="shared" si="75"/>
        <v/>
      </c>
      <c r="AK480" s="99" t="str">
        <f t="shared" si="75"/>
        <v/>
      </c>
    </row>
    <row r="481" spans="1:37" ht="26.25" customHeight="1" x14ac:dyDescent="0.7">
      <c r="A481" s="60" t="str">
        <f>IF(選手申込!B517="","",選手申込!B517)</f>
        <v/>
      </c>
      <c r="B481" s="60" t="str">
        <f>IF(選手申込!C517="","",選手申込!C517)</f>
        <v/>
      </c>
      <c r="C481" s="60" t="str">
        <f>IF(選手申込!D517="","",選手申込!D517)</f>
        <v/>
      </c>
      <c r="D481" s="60" t="str">
        <f>IF(選手申込!E517="","",選手申込!E517)</f>
        <v/>
      </c>
      <c r="E481" s="60" t="str">
        <f>IF(選手申込!F517="","",選手申込!F517)</f>
        <v/>
      </c>
      <c r="F481" s="60" t="str">
        <f>IF(選手申込!G517="","",選手申込!G517)</f>
        <v/>
      </c>
      <c r="G481" s="60" t="str">
        <f>IF(選手申込!H517="","",選手申込!H517)</f>
        <v/>
      </c>
      <c r="H481" s="60" t="str">
        <f>IF(選手申込!L517="","",選手申込!L517)</f>
        <v/>
      </c>
      <c r="I481" s="60" t="str">
        <f>IF(H481="","",選手申込!$A$26)</f>
        <v/>
      </c>
      <c r="J481" s="60" t="str">
        <f>IF(I481="","",選手申込!$G$26)</f>
        <v/>
      </c>
      <c r="K481" s="60" t="str">
        <f>IF(J481="","",選手申込!$I$26)</f>
        <v/>
      </c>
      <c r="L481" s="60" t="str">
        <f>IF(選手申込!I517="","",選手申込!I517)</f>
        <v/>
      </c>
      <c r="M481" s="60" t="str">
        <f>IF(選手申込!J517="","",選手申込!J517)</f>
        <v/>
      </c>
      <c r="N481" s="60" t="str">
        <f>IF(選手申込!K517="","",選手申込!K517)</f>
        <v/>
      </c>
      <c r="O481" s="60">
        <f t="shared" si="68"/>
        <v>0</v>
      </c>
      <c r="P481" s="61" t="str">
        <f t="shared" si="69"/>
        <v/>
      </c>
      <c r="S481" s="82" t="str">
        <f t="shared" si="76"/>
        <v/>
      </c>
      <c r="T481" s="83" t="str">
        <f t="shared" si="76"/>
        <v/>
      </c>
      <c r="U481" s="84" t="str">
        <f t="shared" si="70"/>
        <v/>
      </c>
      <c r="V481" s="85"/>
      <c r="W481" s="86" t="str">
        <f t="shared" si="73"/>
        <v/>
      </c>
      <c r="X481" s="87"/>
      <c r="Y481" s="88"/>
      <c r="Z481" s="89" t="str">
        <f t="shared" si="74"/>
        <v/>
      </c>
      <c r="AA481" s="90"/>
      <c r="AB481" s="91"/>
      <c r="AC481" s="92" t="str">
        <f t="shared" si="71"/>
        <v/>
      </c>
      <c r="AD481" s="93"/>
      <c r="AE481" s="94"/>
      <c r="AF481" s="95" t="str">
        <f t="shared" si="72"/>
        <v/>
      </c>
      <c r="AG481" s="95"/>
      <c r="AH481" s="96"/>
      <c r="AI481" s="97" t="str">
        <f t="shared" si="75"/>
        <v/>
      </c>
      <c r="AJ481" s="98" t="str">
        <f t="shared" si="75"/>
        <v/>
      </c>
      <c r="AK481" s="99" t="str">
        <f t="shared" si="75"/>
        <v/>
      </c>
    </row>
    <row r="482" spans="1:37" ht="26.25" customHeight="1" x14ac:dyDescent="0.7">
      <c r="A482" s="60" t="str">
        <f>IF(選手申込!B518="","",選手申込!B518)</f>
        <v/>
      </c>
      <c r="B482" s="60" t="str">
        <f>IF(選手申込!C518="","",選手申込!C518)</f>
        <v/>
      </c>
      <c r="C482" s="60" t="str">
        <f>IF(選手申込!D518="","",選手申込!D518)</f>
        <v/>
      </c>
      <c r="D482" s="60" t="str">
        <f>IF(選手申込!E518="","",選手申込!E518)</f>
        <v/>
      </c>
      <c r="E482" s="60" t="str">
        <f>IF(選手申込!F518="","",選手申込!F518)</f>
        <v/>
      </c>
      <c r="F482" s="60" t="str">
        <f>IF(選手申込!G518="","",選手申込!G518)</f>
        <v/>
      </c>
      <c r="G482" s="60" t="str">
        <f>IF(選手申込!H518="","",選手申込!H518)</f>
        <v/>
      </c>
      <c r="H482" s="60" t="str">
        <f>IF(選手申込!L518="","",選手申込!L518)</f>
        <v/>
      </c>
      <c r="I482" s="60" t="str">
        <f>IF(H482="","",選手申込!$A$26)</f>
        <v/>
      </c>
      <c r="J482" s="60" t="str">
        <f>IF(I482="","",選手申込!$G$26)</f>
        <v/>
      </c>
      <c r="K482" s="60" t="str">
        <f>IF(J482="","",選手申込!$I$26)</f>
        <v/>
      </c>
      <c r="L482" s="60" t="str">
        <f>IF(選手申込!I518="","",選手申込!I518)</f>
        <v/>
      </c>
      <c r="M482" s="60" t="str">
        <f>IF(選手申込!J518="","",選手申込!J518)</f>
        <v/>
      </c>
      <c r="N482" s="60" t="str">
        <f>IF(選手申込!K518="","",選手申込!K518)</f>
        <v/>
      </c>
      <c r="O482" s="60">
        <f t="shared" si="68"/>
        <v>0</v>
      </c>
      <c r="P482" s="61" t="str">
        <f t="shared" si="69"/>
        <v/>
      </c>
      <c r="S482" s="82" t="str">
        <f t="shared" si="76"/>
        <v/>
      </c>
      <c r="T482" s="83" t="str">
        <f t="shared" si="76"/>
        <v/>
      </c>
      <c r="U482" s="84" t="str">
        <f t="shared" si="70"/>
        <v/>
      </c>
      <c r="V482" s="85"/>
      <c r="W482" s="86" t="str">
        <f t="shared" si="73"/>
        <v/>
      </c>
      <c r="X482" s="87"/>
      <c r="Y482" s="88"/>
      <c r="Z482" s="89" t="str">
        <f t="shared" si="74"/>
        <v/>
      </c>
      <c r="AA482" s="90"/>
      <c r="AB482" s="91"/>
      <c r="AC482" s="92" t="str">
        <f t="shared" si="71"/>
        <v/>
      </c>
      <c r="AD482" s="93"/>
      <c r="AE482" s="94"/>
      <c r="AF482" s="95" t="str">
        <f t="shared" si="72"/>
        <v/>
      </c>
      <c r="AG482" s="95"/>
      <c r="AH482" s="96"/>
      <c r="AI482" s="97" t="str">
        <f t="shared" si="75"/>
        <v/>
      </c>
      <c r="AJ482" s="98" t="str">
        <f t="shared" si="75"/>
        <v/>
      </c>
      <c r="AK482" s="99" t="str">
        <f t="shared" si="75"/>
        <v/>
      </c>
    </row>
    <row r="483" spans="1:37" ht="26.25" customHeight="1" x14ac:dyDescent="0.7">
      <c r="A483" s="60" t="str">
        <f>IF(選手申込!B519="","",選手申込!B519)</f>
        <v/>
      </c>
      <c r="B483" s="60" t="str">
        <f>IF(選手申込!C519="","",選手申込!C519)</f>
        <v/>
      </c>
      <c r="C483" s="60" t="str">
        <f>IF(選手申込!D519="","",選手申込!D519)</f>
        <v/>
      </c>
      <c r="D483" s="60" t="str">
        <f>IF(選手申込!E519="","",選手申込!E519)</f>
        <v/>
      </c>
      <c r="E483" s="60" t="str">
        <f>IF(選手申込!F519="","",選手申込!F519)</f>
        <v/>
      </c>
      <c r="F483" s="60" t="str">
        <f>IF(選手申込!G519="","",選手申込!G519)</f>
        <v/>
      </c>
      <c r="G483" s="60" t="str">
        <f>IF(選手申込!H519="","",選手申込!H519)</f>
        <v/>
      </c>
      <c r="H483" s="60" t="str">
        <f>IF(選手申込!L519="","",選手申込!L519)</f>
        <v/>
      </c>
      <c r="I483" s="60" t="str">
        <f>IF(H483="","",選手申込!$A$26)</f>
        <v/>
      </c>
      <c r="J483" s="60" t="str">
        <f>IF(I483="","",選手申込!$G$26)</f>
        <v/>
      </c>
      <c r="K483" s="60" t="str">
        <f>IF(J483="","",選手申込!$I$26)</f>
        <v/>
      </c>
      <c r="L483" s="60" t="str">
        <f>IF(選手申込!I519="","",選手申込!I519)</f>
        <v/>
      </c>
      <c r="M483" s="60" t="str">
        <f>IF(選手申込!J519="","",選手申込!J519)</f>
        <v/>
      </c>
      <c r="N483" s="60" t="str">
        <f>IF(選手申込!K519="","",選手申込!K519)</f>
        <v/>
      </c>
      <c r="O483" s="60">
        <f t="shared" si="68"/>
        <v>0</v>
      </c>
      <c r="P483" s="61" t="str">
        <f t="shared" si="69"/>
        <v/>
      </c>
      <c r="S483" s="82" t="str">
        <f t="shared" si="76"/>
        <v/>
      </c>
      <c r="T483" s="83" t="str">
        <f t="shared" si="76"/>
        <v/>
      </c>
      <c r="U483" s="84" t="str">
        <f t="shared" si="70"/>
        <v/>
      </c>
      <c r="V483" s="85"/>
      <c r="W483" s="86" t="str">
        <f t="shared" si="73"/>
        <v/>
      </c>
      <c r="X483" s="87"/>
      <c r="Y483" s="88"/>
      <c r="Z483" s="89" t="str">
        <f t="shared" si="74"/>
        <v/>
      </c>
      <c r="AA483" s="90"/>
      <c r="AB483" s="91"/>
      <c r="AC483" s="92" t="str">
        <f t="shared" si="71"/>
        <v/>
      </c>
      <c r="AD483" s="93"/>
      <c r="AE483" s="94"/>
      <c r="AF483" s="95" t="str">
        <f t="shared" si="72"/>
        <v/>
      </c>
      <c r="AG483" s="95"/>
      <c r="AH483" s="96"/>
      <c r="AI483" s="97" t="str">
        <f t="shared" si="75"/>
        <v/>
      </c>
      <c r="AJ483" s="98" t="str">
        <f t="shared" si="75"/>
        <v/>
      </c>
      <c r="AK483" s="99" t="str">
        <f t="shared" si="75"/>
        <v/>
      </c>
    </row>
    <row r="484" spans="1:37" ht="26.25" customHeight="1" x14ac:dyDescent="0.7">
      <c r="A484" s="60" t="str">
        <f>IF(選手申込!B520="","",選手申込!B520)</f>
        <v/>
      </c>
      <c r="B484" s="60" t="str">
        <f>IF(選手申込!C520="","",選手申込!C520)</f>
        <v/>
      </c>
      <c r="C484" s="60" t="str">
        <f>IF(選手申込!D520="","",選手申込!D520)</f>
        <v/>
      </c>
      <c r="D484" s="60" t="str">
        <f>IF(選手申込!E520="","",選手申込!E520)</f>
        <v/>
      </c>
      <c r="E484" s="60" t="str">
        <f>IF(選手申込!F520="","",選手申込!F520)</f>
        <v/>
      </c>
      <c r="F484" s="60" t="str">
        <f>IF(選手申込!G520="","",選手申込!G520)</f>
        <v/>
      </c>
      <c r="G484" s="60" t="str">
        <f>IF(選手申込!H520="","",選手申込!H520)</f>
        <v/>
      </c>
      <c r="H484" s="60" t="str">
        <f>IF(選手申込!L520="","",選手申込!L520)</f>
        <v/>
      </c>
      <c r="I484" s="60" t="str">
        <f>IF(H484="","",選手申込!$A$26)</f>
        <v/>
      </c>
      <c r="J484" s="60" t="str">
        <f>IF(I484="","",選手申込!$G$26)</f>
        <v/>
      </c>
      <c r="K484" s="60" t="str">
        <f>IF(J484="","",選手申込!$I$26)</f>
        <v/>
      </c>
      <c r="L484" s="60" t="str">
        <f>IF(選手申込!I520="","",選手申込!I520)</f>
        <v/>
      </c>
      <c r="M484" s="60" t="str">
        <f>IF(選手申込!J520="","",選手申込!J520)</f>
        <v/>
      </c>
      <c r="N484" s="60" t="str">
        <f>IF(選手申込!K520="","",選手申込!K520)</f>
        <v/>
      </c>
      <c r="O484" s="60">
        <f t="shared" si="68"/>
        <v>0</v>
      </c>
      <c r="P484" s="61" t="str">
        <f t="shared" si="69"/>
        <v/>
      </c>
      <c r="S484" s="82" t="str">
        <f t="shared" si="76"/>
        <v/>
      </c>
      <c r="T484" s="83" t="str">
        <f t="shared" si="76"/>
        <v/>
      </c>
      <c r="U484" s="84" t="str">
        <f t="shared" si="70"/>
        <v/>
      </c>
      <c r="V484" s="85"/>
      <c r="W484" s="86" t="str">
        <f t="shared" si="73"/>
        <v/>
      </c>
      <c r="X484" s="87"/>
      <c r="Y484" s="88"/>
      <c r="Z484" s="89" t="str">
        <f t="shared" si="74"/>
        <v/>
      </c>
      <c r="AA484" s="90"/>
      <c r="AB484" s="91"/>
      <c r="AC484" s="92" t="str">
        <f t="shared" si="71"/>
        <v/>
      </c>
      <c r="AD484" s="93"/>
      <c r="AE484" s="94"/>
      <c r="AF484" s="95" t="str">
        <f t="shared" si="72"/>
        <v/>
      </c>
      <c r="AG484" s="95"/>
      <c r="AH484" s="96"/>
      <c r="AI484" s="97" t="str">
        <f t="shared" si="75"/>
        <v/>
      </c>
      <c r="AJ484" s="98" t="str">
        <f t="shared" si="75"/>
        <v/>
      </c>
      <c r="AK484" s="99" t="str">
        <f t="shared" si="75"/>
        <v/>
      </c>
    </row>
    <row r="485" spans="1:37" ht="26.25" customHeight="1" x14ac:dyDescent="0.7">
      <c r="A485" s="60" t="str">
        <f>IF(選手申込!B521="","",選手申込!B521)</f>
        <v/>
      </c>
      <c r="B485" s="60" t="str">
        <f>IF(選手申込!C521="","",選手申込!C521)</f>
        <v/>
      </c>
      <c r="C485" s="60" t="str">
        <f>IF(選手申込!D521="","",選手申込!D521)</f>
        <v/>
      </c>
      <c r="D485" s="60" t="str">
        <f>IF(選手申込!E521="","",選手申込!E521)</f>
        <v/>
      </c>
      <c r="E485" s="60" t="str">
        <f>IF(選手申込!F521="","",選手申込!F521)</f>
        <v/>
      </c>
      <c r="F485" s="60" t="str">
        <f>IF(選手申込!G521="","",選手申込!G521)</f>
        <v/>
      </c>
      <c r="G485" s="60" t="str">
        <f>IF(選手申込!H521="","",選手申込!H521)</f>
        <v/>
      </c>
      <c r="H485" s="60" t="str">
        <f>IF(選手申込!L521="","",選手申込!L521)</f>
        <v/>
      </c>
      <c r="I485" s="60" t="str">
        <f>IF(H485="","",選手申込!$A$26)</f>
        <v/>
      </c>
      <c r="J485" s="60" t="str">
        <f>IF(I485="","",選手申込!$G$26)</f>
        <v/>
      </c>
      <c r="K485" s="60" t="str">
        <f>IF(J485="","",選手申込!$I$26)</f>
        <v/>
      </c>
      <c r="L485" s="60" t="str">
        <f>IF(選手申込!I521="","",選手申込!I521)</f>
        <v/>
      </c>
      <c r="M485" s="60" t="str">
        <f>IF(選手申込!J521="","",選手申込!J521)</f>
        <v/>
      </c>
      <c r="N485" s="60" t="str">
        <f>IF(選手申込!K521="","",選手申込!K521)</f>
        <v/>
      </c>
      <c r="O485" s="60">
        <f t="shared" si="68"/>
        <v>0</v>
      </c>
      <c r="P485" s="61" t="str">
        <f t="shared" si="69"/>
        <v/>
      </c>
      <c r="S485" s="82" t="str">
        <f t="shared" si="76"/>
        <v/>
      </c>
      <c r="T485" s="83" t="str">
        <f t="shared" si="76"/>
        <v/>
      </c>
      <c r="U485" s="84" t="str">
        <f t="shared" si="70"/>
        <v/>
      </c>
      <c r="V485" s="85"/>
      <c r="W485" s="86" t="str">
        <f t="shared" si="73"/>
        <v/>
      </c>
      <c r="X485" s="87"/>
      <c r="Y485" s="88"/>
      <c r="Z485" s="89" t="str">
        <f t="shared" si="74"/>
        <v/>
      </c>
      <c r="AA485" s="90"/>
      <c r="AB485" s="91"/>
      <c r="AC485" s="92" t="str">
        <f t="shared" si="71"/>
        <v/>
      </c>
      <c r="AD485" s="93"/>
      <c r="AE485" s="94"/>
      <c r="AF485" s="95" t="str">
        <f t="shared" si="72"/>
        <v/>
      </c>
      <c r="AG485" s="95"/>
      <c r="AH485" s="96"/>
      <c r="AI485" s="97" t="str">
        <f t="shared" si="75"/>
        <v/>
      </c>
      <c r="AJ485" s="98" t="str">
        <f t="shared" si="75"/>
        <v/>
      </c>
      <c r="AK485" s="99" t="str">
        <f t="shared" si="75"/>
        <v/>
      </c>
    </row>
    <row r="486" spans="1:37" ht="26.25" customHeight="1" x14ac:dyDescent="0.7">
      <c r="A486" s="60" t="str">
        <f>IF(選手申込!B522="","",選手申込!B522)</f>
        <v/>
      </c>
      <c r="B486" s="60" t="str">
        <f>IF(選手申込!C522="","",選手申込!C522)</f>
        <v/>
      </c>
      <c r="C486" s="60" t="str">
        <f>IF(選手申込!D522="","",選手申込!D522)</f>
        <v/>
      </c>
      <c r="D486" s="60" t="str">
        <f>IF(選手申込!E522="","",選手申込!E522)</f>
        <v/>
      </c>
      <c r="E486" s="60" t="str">
        <f>IF(選手申込!F522="","",選手申込!F522)</f>
        <v/>
      </c>
      <c r="F486" s="60" t="str">
        <f>IF(選手申込!G522="","",選手申込!G522)</f>
        <v/>
      </c>
      <c r="G486" s="60" t="str">
        <f>IF(選手申込!H522="","",選手申込!H522)</f>
        <v/>
      </c>
      <c r="H486" s="60" t="str">
        <f>IF(選手申込!L522="","",選手申込!L522)</f>
        <v/>
      </c>
      <c r="I486" s="60" t="str">
        <f>IF(H486="","",選手申込!$A$26)</f>
        <v/>
      </c>
      <c r="J486" s="60" t="str">
        <f>IF(I486="","",選手申込!$G$26)</f>
        <v/>
      </c>
      <c r="K486" s="60" t="str">
        <f>IF(J486="","",選手申込!$I$26)</f>
        <v/>
      </c>
      <c r="L486" s="60" t="str">
        <f>IF(選手申込!I522="","",選手申込!I522)</f>
        <v/>
      </c>
      <c r="M486" s="60" t="str">
        <f>IF(選手申込!J522="","",選手申込!J522)</f>
        <v/>
      </c>
      <c r="N486" s="60" t="str">
        <f>IF(選手申込!K522="","",選手申込!K522)</f>
        <v/>
      </c>
      <c r="O486" s="60">
        <f t="shared" si="68"/>
        <v>0</v>
      </c>
      <c r="P486" s="61" t="str">
        <f t="shared" si="69"/>
        <v/>
      </c>
      <c r="S486" s="82" t="str">
        <f t="shared" si="76"/>
        <v/>
      </c>
      <c r="T486" s="83" t="str">
        <f t="shared" si="76"/>
        <v/>
      </c>
      <c r="U486" s="84" t="str">
        <f t="shared" si="70"/>
        <v/>
      </c>
      <c r="V486" s="85"/>
      <c r="W486" s="86" t="str">
        <f t="shared" si="73"/>
        <v/>
      </c>
      <c r="X486" s="87"/>
      <c r="Y486" s="88"/>
      <c r="Z486" s="89" t="str">
        <f t="shared" si="74"/>
        <v/>
      </c>
      <c r="AA486" s="90"/>
      <c r="AB486" s="91"/>
      <c r="AC486" s="92" t="str">
        <f t="shared" si="71"/>
        <v/>
      </c>
      <c r="AD486" s="93"/>
      <c r="AE486" s="94"/>
      <c r="AF486" s="95" t="str">
        <f t="shared" si="72"/>
        <v/>
      </c>
      <c r="AG486" s="95"/>
      <c r="AH486" s="96"/>
      <c r="AI486" s="97" t="str">
        <f t="shared" si="75"/>
        <v/>
      </c>
      <c r="AJ486" s="98" t="str">
        <f t="shared" si="75"/>
        <v/>
      </c>
      <c r="AK486" s="99" t="str">
        <f t="shared" si="75"/>
        <v/>
      </c>
    </row>
    <row r="487" spans="1:37" ht="26.25" customHeight="1" x14ac:dyDescent="0.7">
      <c r="A487" s="60" t="str">
        <f>IF(選手申込!B523="","",選手申込!B523)</f>
        <v/>
      </c>
      <c r="B487" s="60" t="str">
        <f>IF(選手申込!C523="","",選手申込!C523)</f>
        <v/>
      </c>
      <c r="C487" s="60" t="str">
        <f>IF(選手申込!D523="","",選手申込!D523)</f>
        <v/>
      </c>
      <c r="D487" s="60" t="str">
        <f>IF(選手申込!E523="","",選手申込!E523)</f>
        <v/>
      </c>
      <c r="E487" s="60" t="str">
        <f>IF(選手申込!F523="","",選手申込!F523)</f>
        <v/>
      </c>
      <c r="F487" s="60" t="str">
        <f>IF(選手申込!G523="","",選手申込!G523)</f>
        <v/>
      </c>
      <c r="G487" s="60" t="str">
        <f>IF(選手申込!H523="","",選手申込!H523)</f>
        <v/>
      </c>
      <c r="H487" s="60" t="str">
        <f>IF(選手申込!L523="","",選手申込!L523)</f>
        <v/>
      </c>
      <c r="I487" s="60" t="str">
        <f>IF(H487="","",選手申込!$A$26)</f>
        <v/>
      </c>
      <c r="J487" s="60" t="str">
        <f>IF(I487="","",選手申込!$G$26)</f>
        <v/>
      </c>
      <c r="K487" s="60" t="str">
        <f>IF(J487="","",選手申込!$I$26)</f>
        <v/>
      </c>
      <c r="L487" s="60" t="str">
        <f>IF(選手申込!I523="","",選手申込!I523)</f>
        <v/>
      </c>
      <c r="M487" s="60" t="str">
        <f>IF(選手申込!J523="","",選手申込!J523)</f>
        <v/>
      </c>
      <c r="N487" s="60" t="str">
        <f>IF(選手申込!K523="","",選手申込!K523)</f>
        <v/>
      </c>
      <c r="O487" s="60">
        <f t="shared" si="68"/>
        <v>0</v>
      </c>
      <c r="P487" s="61" t="str">
        <f t="shared" si="69"/>
        <v/>
      </c>
      <c r="S487" s="82" t="str">
        <f t="shared" si="76"/>
        <v/>
      </c>
      <c r="T487" s="83" t="str">
        <f t="shared" si="76"/>
        <v/>
      </c>
      <c r="U487" s="84" t="str">
        <f t="shared" si="70"/>
        <v/>
      </c>
      <c r="V487" s="85"/>
      <c r="W487" s="86" t="str">
        <f t="shared" si="73"/>
        <v/>
      </c>
      <c r="X487" s="87"/>
      <c r="Y487" s="88"/>
      <c r="Z487" s="89" t="str">
        <f t="shared" si="74"/>
        <v/>
      </c>
      <c r="AA487" s="90"/>
      <c r="AB487" s="91"/>
      <c r="AC487" s="92" t="str">
        <f t="shared" si="71"/>
        <v/>
      </c>
      <c r="AD487" s="93"/>
      <c r="AE487" s="94"/>
      <c r="AF487" s="95" t="str">
        <f t="shared" si="72"/>
        <v/>
      </c>
      <c r="AG487" s="95"/>
      <c r="AH487" s="96"/>
      <c r="AI487" s="97" t="str">
        <f t="shared" si="75"/>
        <v/>
      </c>
      <c r="AJ487" s="98" t="str">
        <f t="shared" si="75"/>
        <v/>
      </c>
      <c r="AK487" s="99" t="str">
        <f t="shared" si="75"/>
        <v/>
      </c>
    </row>
    <row r="488" spans="1:37" ht="26.25" customHeight="1" x14ac:dyDescent="0.7">
      <c r="A488" s="60" t="str">
        <f>IF(選手申込!B524="","",選手申込!B524)</f>
        <v/>
      </c>
      <c r="B488" s="60" t="str">
        <f>IF(選手申込!C524="","",選手申込!C524)</f>
        <v/>
      </c>
      <c r="C488" s="60" t="str">
        <f>IF(選手申込!D524="","",選手申込!D524)</f>
        <v/>
      </c>
      <c r="D488" s="60" t="str">
        <f>IF(選手申込!E524="","",選手申込!E524)</f>
        <v/>
      </c>
      <c r="E488" s="60" t="str">
        <f>IF(選手申込!F524="","",選手申込!F524)</f>
        <v/>
      </c>
      <c r="F488" s="60" t="str">
        <f>IF(選手申込!G524="","",選手申込!G524)</f>
        <v/>
      </c>
      <c r="G488" s="60" t="str">
        <f>IF(選手申込!H524="","",選手申込!H524)</f>
        <v/>
      </c>
      <c r="H488" s="60" t="str">
        <f>IF(選手申込!L524="","",選手申込!L524)</f>
        <v/>
      </c>
      <c r="I488" s="60" t="str">
        <f>IF(H488="","",選手申込!$A$26)</f>
        <v/>
      </c>
      <c r="J488" s="60" t="str">
        <f>IF(I488="","",選手申込!$G$26)</f>
        <v/>
      </c>
      <c r="K488" s="60" t="str">
        <f>IF(J488="","",選手申込!$I$26)</f>
        <v/>
      </c>
      <c r="L488" s="60" t="str">
        <f>IF(選手申込!I524="","",選手申込!I524)</f>
        <v/>
      </c>
      <c r="M488" s="60" t="str">
        <f>IF(選手申込!J524="","",選手申込!J524)</f>
        <v/>
      </c>
      <c r="N488" s="60" t="str">
        <f>IF(選手申込!K524="","",選手申込!K524)</f>
        <v/>
      </c>
      <c r="O488" s="60">
        <f t="shared" si="68"/>
        <v>0</v>
      </c>
      <c r="P488" s="61" t="str">
        <f t="shared" si="69"/>
        <v/>
      </c>
      <c r="S488" s="82" t="str">
        <f t="shared" si="76"/>
        <v/>
      </c>
      <c r="T488" s="83" t="str">
        <f t="shared" si="76"/>
        <v/>
      </c>
      <c r="U488" s="84" t="str">
        <f t="shared" si="70"/>
        <v/>
      </c>
      <c r="V488" s="85"/>
      <c r="W488" s="86" t="str">
        <f t="shared" si="73"/>
        <v/>
      </c>
      <c r="X488" s="87"/>
      <c r="Y488" s="88"/>
      <c r="Z488" s="89" t="str">
        <f t="shared" si="74"/>
        <v/>
      </c>
      <c r="AA488" s="90"/>
      <c r="AB488" s="91"/>
      <c r="AC488" s="92" t="str">
        <f t="shared" si="71"/>
        <v/>
      </c>
      <c r="AD488" s="93"/>
      <c r="AE488" s="94"/>
      <c r="AF488" s="95" t="str">
        <f t="shared" si="72"/>
        <v/>
      </c>
      <c r="AG488" s="95"/>
      <c r="AH488" s="96"/>
      <c r="AI488" s="97" t="str">
        <f t="shared" si="75"/>
        <v/>
      </c>
      <c r="AJ488" s="98" t="str">
        <f t="shared" si="75"/>
        <v/>
      </c>
      <c r="AK488" s="99" t="str">
        <f t="shared" si="75"/>
        <v/>
      </c>
    </row>
    <row r="489" spans="1:37" ht="26.25" customHeight="1" x14ac:dyDescent="0.7">
      <c r="A489" s="60" t="str">
        <f>IF(選手申込!B525="","",選手申込!B525)</f>
        <v/>
      </c>
      <c r="B489" s="60" t="str">
        <f>IF(選手申込!C525="","",選手申込!C525)</f>
        <v/>
      </c>
      <c r="C489" s="60" t="str">
        <f>IF(選手申込!D525="","",選手申込!D525)</f>
        <v/>
      </c>
      <c r="D489" s="60" t="str">
        <f>IF(選手申込!E525="","",選手申込!E525)</f>
        <v/>
      </c>
      <c r="E489" s="60" t="str">
        <f>IF(選手申込!F525="","",選手申込!F525)</f>
        <v/>
      </c>
      <c r="F489" s="60" t="str">
        <f>IF(選手申込!G525="","",選手申込!G525)</f>
        <v/>
      </c>
      <c r="G489" s="60" t="str">
        <f>IF(選手申込!H525="","",選手申込!H525)</f>
        <v/>
      </c>
      <c r="H489" s="60" t="str">
        <f>IF(選手申込!L525="","",選手申込!L525)</f>
        <v/>
      </c>
      <c r="I489" s="60" t="str">
        <f>IF(H489="","",選手申込!$A$26)</f>
        <v/>
      </c>
      <c r="J489" s="60" t="str">
        <f>IF(I489="","",選手申込!$G$26)</f>
        <v/>
      </c>
      <c r="K489" s="60" t="str">
        <f>IF(J489="","",選手申込!$I$26)</f>
        <v/>
      </c>
      <c r="L489" s="60" t="str">
        <f>IF(選手申込!I525="","",選手申込!I525)</f>
        <v/>
      </c>
      <c r="M489" s="60" t="str">
        <f>IF(選手申込!J525="","",選手申込!J525)</f>
        <v/>
      </c>
      <c r="N489" s="60" t="str">
        <f>IF(選手申込!K525="","",選手申込!K525)</f>
        <v/>
      </c>
      <c r="O489" s="60">
        <f t="shared" si="68"/>
        <v>0</v>
      </c>
      <c r="P489" s="61" t="str">
        <f t="shared" si="69"/>
        <v/>
      </c>
      <c r="S489" s="82" t="str">
        <f t="shared" si="76"/>
        <v/>
      </c>
      <c r="T489" s="83" t="str">
        <f t="shared" si="76"/>
        <v/>
      </c>
      <c r="U489" s="84" t="str">
        <f t="shared" si="70"/>
        <v/>
      </c>
      <c r="V489" s="85"/>
      <c r="W489" s="86" t="str">
        <f t="shared" si="73"/>
        <v/>
      </c>
      <c r="X489" s="87"/>
      <c r="Y489" s="88"/>
      <c r="Z489" s="89" t="str">
        <f t="shared" si="74"/>
        <v/>
      </c>
      <c r="AA489" s="90"/>
      <c r="AB489" s="91"/>
      <c r="AC489" s="92" t="str">
        <f t="shared" si="71"/>
        <v/>
      </c>
      <c r="AD489" s="93"/>
      <c r="AE489" s="94"/>
      <c r="AF489" s="95" t="str">
        <f t="shared" si="72"/>
        <v/>
      </c>
      <c r="AG489" s="95"/>
      <c r="AH489" s="96"/>
      <c r="AI489" s="97" t="str">
        <f t="shared" si="75"/>
        <v/>
      </c>
      <c r="AJ489" s="98" t="str">
        <f t="shared" si="75"/>
        <v/>
      </c>
      <c r="AK489" s="99" t="str">
        <f t="shared" si="75"/>
        <v/>
      </c>
    </row>
    <row r="490" spans="1:37" ht="26.25" customHeight="1" x14ac:dyDescent="0.7">
      <c r="A490" s="60" t="str">
        <f>IF(選手申込!B526="","",選手申込!B526)</f>
        <v/>
      </c>
      <c r="B490" s="60" t="str">
        <f>IF(選手申込!C526="","",選手申込!C526)</f>
        <v/>
      </c>
      <c r="C490" s="60" t="str">
        <f>IF(選手申込!D526="","",選手申込!D526)</f>
        <v/>
      </c>
      <c r="D490" s="60" t="str">
        <f>IF(選手申込!E526="","",選手申込!E526)</f>
        <v/>
      </c>
      <c r="E490" s="60" t="str">
        <f>IF(選手申込!F526="","",選手申込!F526)</f>
        <v/>
      </c>
      <c r="F490" s="60" t="str">
        <f>IF(選手申込!G526="","",選手申込!G526)</f>
        <v/>
      </c>
      <c r="G490" s="60" t="str">
        <f>IF(選手申込!H526="","",選手申込!H526)</f>
        <v/>
      </c>
      <c r="H490" s="60" t="str">
        <f>IF(選手申込!L526="","",選手申込!L526)</f>
        <v/>
      </c>
      <c r="I490" s="60" t="str">
        <f>IF(H490="","",選手申込!$A$26)</f>
        <v/>
      </c>
      <c r="J490" s="60" t="str">
        <f>IF(I490="","",選手申込!$G$26)</f>
        <v/>
      </c>
      <c r="K490" s="60" t="str">
        <f>IF(J490="","",選手申込!$I$26)</f>
        <v/>
      </c>
      <c r="L490" s="60" t="str">
        <f>IF(選手申込!I526="","",選手申込!I526)</f>
        <v/>
      </c>
      <c r="M490" s="60" t="str">
        <f>IF(選手申込!J526="","",選手申込!J526)</f>
        <v/>
      </c>
      <c r="N490" s="60" t="str">
        <f>IF(選手申込!K526="","",選手申込!K526)</f>
        <v/>
      </c>
      <c r="O490" s="60">
        <f t="shared" si="68"/>
        <v>0</v>
      </c>
      <c r="P490" s="61" t="str">
        <f t="shared" si="69"/>
        <v/>
      </c>
      <c r="S490" s="82" t="str">
        <f t="shared" si="76"/>
        <v/>
      </c>
      <c r="T490" s="83" t="str">
        <f t="shared" si="76"/>
        <v/>
      </c>
      <c r="U490" s="84" t="str">
        <f t="shared" si="70"/>
        <v/>
      </c>
      <c r="V490" s="85"/>
      <c r="W490" s="86" t="str">
        <f t="shared" si="73"/>
        <v/>
      </c>
      <c r="X490" s="87"/>
      <c r="Y490" s="88"/>
      <c r="Z490" s="89" t="str">
        <f t="shared" si="74"/>
        <v/>
      </c>
      <c r="AA490" s="90"/>
      <c r="AB490" s="91"/>
      <c r="AC490" s="92" t="str">
        <f t="shared" si="71"/>
        <v/>
      </c>
      <c r="AD490" s="93"/>
      <c r="AE490" s="94"/>
      <c r="AF490" s="95" t="str">
        <f t="shared" si="72"/>
        <v/>
      </c>
      <c r="AG490" s="95"/>
      <c r="AH490" s="96"/>
      <c r="AI490" s="97" t="str">
        <f t="shared" si="75"/>
        <v/>
      </c>
      <c r="AJ490" s="98" t="str">
        <f t="shared" si="75"/>
        <v/>
      </c>
      <c r="AK490" s="99" t="str">
        <f t="shared" si="75"/>
        <v/>
      </c>
    </row>
    <row r="491" spans="1:37" ht="26.25" customHeight="1" x14ac:dyDescent="0.7">
      <c r="A491" s="60" t="str">
        <f>IF(選手申込!B527="","",選手申込!B527)</f>
        <v/>
      </c>
      <c r="B491" s="60" t="str">
        <f>IF(選手申込!C527="","",選手申込!C527)</f>
        <v/>
      </c>
      <c r="C491" s="60" t="str">
        <f>IF(選手申込!D527="","",選手申込!D527)</f>
        <v/>
      </c>
      <c r="D491" s="60" t="str">
        <f>IF(選手申込!E527="","",選手申込!E527)</f>
        <v/>
      </c>
      <c r="E491" s="60" t="str">
        <f>IF(選手申込!F527="","",選手申込!F527)</f>
        <v/>
      </c>
      <c r="F491" s="60" t="str">
        <f>IF(選手申込!G527="","",選手申込!G527)</f>
        <v/>
      </c>
      <c r="G491" s="60" t="str">
        <f>IF(選手申込!H527="","",選手申込!H527)</f>
        <v/>
      </c>
      <c r="H491" s="60" t="str">
        <f>IF(選手申込!L527="","",選手申込!L527)</f>
        <v/>
      </c>
      <c r="I491" s="60" t="str">
        <f>IF(H491="","",選手申込!$A$26)</f>
        <v/>
      </c>
      <c r="J491" s="60" t="str">
        <f>IF(I491="","",選手申込!$G$26)</f>
        <v/>
      </c>
      <c r="K491" s="60" t="str">
        <f>IF(J491="","",選手申込!$I$26)</f>
        <v/>
      </c>
      <c r="L491" s="60" t="str">
        <f>IF(選手申込!I527="","",選手申込!I527)</f>
        <v/>
      </c>
      <c r="M491" s="60" t="str">
        <f>IF(選手申込!J527="","",選手申込!J527)</f>
        <v/>
      </c>
      <c r="N491" s="60" t="str">
        <f>IF(選手申込!K527="","",選手申込!K527)</f>
        <v/>
      </c>
      <c r="O491" s="60">
        <f t="shared" si="68"/>
        <v>0</v>
      </c>
      <c r="P491" s="61" t="str">
        <f t="shared" si="69"/>
        <v/>
      </c>
      <c r="S491" s="82" t="str">
        <f t="shared" si="76"/>
        <v/>
      </c>
      <c r="T491" s="83" t="str">
        <f t="shared" si="76"/>
        <v/>
      </c>
      <c r="U491" s="84" t="str">
        <f t="shared" si="70"/>
        <v/>
      </c>
      <c r="V491" s="85"/>
      <c r="W491" s="86" t="str">
        <f t="shared" si="73"/>
        <v/>
      </c>
      <c r="X491" s="87"/>
      <c r="Y491" s="88"/>
      <c r="Z491" s="89" t="str">
        <f t="shared" si="74"/>
        <v/>
      </c>
      <c r="AA491" s="90"/>
      <c r="AB491" s="91"/>
      <c r="AC491" s="92" t="str">
        <f t="shared" si="71"/>
        <v/>
      </c>
      <c r="AD491" s="93"/>
      <c r="AE491" s="94"/>
      <c r="AF491" s="95" t="str">
        <f t="shared" si="72"/>
        <v/>
      </c>
      <c r="AG491" s="95"/>
      <c r="AH491" s="96"/>
      <c r="AI491" s="97" t="str">
        <f t="shared" si="75"/>
        <v/>
      </c>
      <c r="AJ491" s="98" t="str">
        <f t="shared" si="75"/>
        <v/>
      </c>
      <c r="AK491" s="99" t="str">
        <f t="shared" si="75"/>
        <v/>
      </c>
    </row>
    <row r="492" spans="1:37" ht="26.25" customHeight="1" x14ac:dyDescent="0.7">
      <c r="A492" s="60" t="str">
        <f>IF(選手申込!B528="","",選手申込!B528)</f>
        <v/>
      </c>
      <c r="B492" s="60" t="str">
        <f>IF(選手申込!C528="","",選手申込!C528)</f>
        <v/>
      </c>
      <c r="C492" s="60" t="str">
        <f>IF(選手申込!D528="","",選手申込!D528)</f>
        <v/>
      </c>
      <c r="D492" s="60" t="str">
        <f>IF(選手申込!E528="","",選手申込!E528)</f>
        <v/>
      </c>
      <c r="E492" s="60" t="str">
        <f>IF(選手申込!F528="","",選手申込!F528)</f>
        <v/>
      </c>
      <c r="F492" s="60" t="str">
        <f>IF(選手申込!G528="","",選手申込!G528)</f>
        <v/>
      </c>
      <c r="G492" s="60" t="str">
        <f>IF(選手申込!H528="","",選手申込!H528)</f>
        <v/>
      </c>
      <c r="H492" s="60" t="str">
        <f>IF(選手申込!L528="","",選手申込!L528)</f>
        <v/>
      </c>
      <c r="I492" s="60" t="str">
        <f>IF(H492="","",選手申込!$A$26)</f>
        <v/>
      </c>
      <c r="J492" s="60" t="str">
        <f>IF(I492="","",選手申込!$G$26)</f>
        <v/>
      </c>
      <c r="K492" s="60" t="str">
        <f>IF(J492="","",選手申込!$I$26)</f>
        <v/>
      </c>
      <c r="L492" s="60" t="str">
        <f>IF(選手申込!I528="","",選手申込!I528)</f>
        <v/>
      </c>
      <c r="M492" s="60" t="str">
        <f>IF(選手申込!J528="","",選手申込!J528)</f>
        <v/>
      </c>
      <c r="N492" s="60" t="str">
        <f>IF(選手申込!K528="","",選手申込!K528)</f>
        <v/>
      </c>
      <c r="O492" s="60">
        <f t="shared" si="68"/>
        <v>0</v>
      </c>
      <c r="P492" s="61" t="str">
        <f t="shared" si="69"/>
        <v/>
      </c>
      <c r="S492" s="82" t="str">
        <f t="shared" si="76"/>
        <v/>
      </c>
      <c r="T492" s="83" t="str">
        <f t="shared" si="76"/>
        <v/>
      </c>
      <c r="U492" s="84" t="str">
        <f t="shared" si="70"/>
        <v/>
      </c>
      <c r="V492" s="85"/>
      <c r="W492" s="86" t="str">
        <f t="shared" si="73"/>
        <v/>
      </c>
      <c r="X492" s="87"/>
      <c r="Y492" s="88"/>
      <c r="Z492" s="89" t="str">
        <f t="shared" si="74"/>
        <v/>
      </c>
      <c r="AA492" s="90"/>
      <c r="AB492" s="91"/>
      <c r="AC492" s="92" t="str">
        <f t="shared" si="71"/>
        <v/>
      </c>
      <c r="AD492" s="93"/>
      <c r="AE492" s="94"/>
      <c r="AF492" s="95" t="str">
        <f t="shared" si="72"/>
        <v/>
      </c>
      <c r="AG492" s="95"/>
      <c r="AH492" s="96"/>
      <c r="AI492" s="97" t="str">
        <f t="shared" si="75"/>
        <v/>
      </c>
      <c r="AJ492" s="98" t="str">
        <f t="shared" si="75"/>
        <v/>
      </c>
      <c r="AK492" s="99" t="str">
        <f t="shared" si="75"/>
        <v/>
      </c>
    </row>
    <row r="493" spans="1:37" ht="26.25" customHeight="1" x14ac:dyDescent="0.7">
      <c r="A493" s="60" t="str">
        <f>IF(選手申込!B529="","",選手申込!B529)</f>
        <v/>
      </c>
      <c r="B493" s="60" t="str">
        <f>IF(選手申込!C529="","",選手申込!C529)</f>
        <v/>
      </c>
      <c r="C493" s="60" t="str">
        <f>IF(選手申込!D529="","",選手申込!D529)</f>
        <v/>
      </c>
      <c r="D493" s="60" t="str">
        <f>IF(選手申込!E529="","",選手申込!E529)</f>
        <v/>
      </c>
      <c r="E493" s="60" t="str">
        <f>IF(選手申込!F529="","",選手申込!F529)</f>
        <v/>
      </c>
      <c r="F493" s="60" t="str">
        <f>IF(選手申込!G529="","",選手申込!G529)</f>
        <v/>
      </c>
      <c r="G493" s="60" t="str">
        <f>IF(選手申込!H529="","",選手申込!H529)</f>
        <v/>
      </c>
      <c r="H493" s="60" t="str">
        <f>IF(選手申込!L529="","",選手申込!L529)</f>
        <v/>
      </c>
      <c r="I493" s="60" t="str">
        <f>IF(H493="","",選手申込!$A$26)</f>
        <v/>
      </c>
      <c r="J493" s="60" t="str">
        <f>IF(I493="","",選手申込!$G$26)</f>
        <v/>
      </c>
      <c r="K493" s="60" t="str">
        <f>IF(J493="","",選手申込!$I$26)</f>
        <v/>
      </c>
      <c r="L493" s="60" t="str">
        <f>IF(選手申込!I529="","",選手申込!I529)</f>
        <v/>
      </c>
      <c r="M493" s="60" t="str">
        <f>IF(選手申込!J529="","",選手申込!J529)</f>
        <v/>
      </c>
      <c r="N493" s="60" t="str">
        <f>IF(選手申込!K529="","",選手申込!K529)</f>
        <v/>
      </c>
      <c r="O493" s="60">
        <f t="shared" si="68"/>
        <v>0</v>
      </c>
      <c r="P493" s="61" t="str">
        <f t="shared" si="69"/>
        <v/>
      </c>
      <c r="S493" s="82" t="str">
        <f t="shared" si="76"/>
        <v/>
      </c>
      <c r="T493" s="83" t="str">
        <f t="shared" si="76"/>
        <v/>
      </c>
      <c r="U493" s="84" t="str">
        <f t="shared" si="70"/>
        <v/>
      </c>
      <c r="V493" s="85"/>
      <c r="W493" s="86" t="str">
        <f t="shared" si="73"/>
        <v/>
      </c>
      <c r="X493" s="87"/>
      <c r="Y493" s="88"/>
      <c r="Z493" s="89" t="str">
        <f t="shared" si="74"/>
        <v/>
      </c>
      <c r="AA493" s="90"/>
      <c r="AB493" s="91"/>
      <c r="AC493" s="92" t="str">
        <f t="shared" si="71"/>
        <v/>
      </c>
      <c r="AD493" s="93"/>
      <c r="AE493" s="94"/>
      <c r="AF493" s="95" t="str">
        <f t="shared" si="72"/>
        <v/>
      </c>
      <c r="AG493" s="95"/>
      <c r="AH493" s="96"/>
      <c r="AI493" s="97" t="str">
        <f t="shared" si="75"/>
        <v/>
      </c>
      <c r="AJ493" s="98" t="str">
        <f t="shared" si="75"/>
        <v/>
      </c>
      <c r="AK493" s="99" t="str">
        <f t="shared" si="75"/>
        <v/>
      </c>
    </row>
    <row r="494" spans="1:37" ht="26.25" customHeight="1" x14ac:dyDescent="0.7">
      <c r="A494" s="60" t="str">
        <f>IF(選手申込!B530="","",選手申込!B530)</f>
        <v/>
      </c>
      <c r="B494" s="60" t="str">
        <f>IF(選手申込!C530="","",選手申込!C530)</f>
        <v/>
      </c>
      <c r="C494" s="60" t="str">
        <f>IF(選手申込!D530="","",選手申込!D530)</f>
        <v/>
      </c>
      <c r="D494" s="60" t="str">
        <f>IF(選手申込!E530="","",選手申込!E530)</f>
        <v/>
      </c>
      <c r="E494" s="60" t="str">
        <f>IF(選手申込!F530="","",選手申込!F530)</f>
        <v/>
      </c>
      <c r="F494" s="60" t="str">
        <f>IF(選手申込!G530="","",選手申込!G530)</f>
        <v/>
      </c>
      <c r="G494" s="60" t="str">
        <f>IF(選手申込!H530="","",選手申込!H530)</f>
        <v/>
      </c>
      <c r="H494" s="60" t="str">
        <f>IF(選手申込!L530="","",選手申込!L530)</f>
        <v/>
      </c>
      <c r="I494" s="60" t="str">
        <f>IF(H494="","",選手申込!$A$26)</f>
        <v/>
      </c>
      <c r="J494" s="60" t="str">
        <f>IF(I494="","",選手申込!$G$26)</f>
        <v/>
      </c>
      <c r="K494" s="60" t="str">
        <f>IF(J494="","",選手申込!$I$26)</f>
        <v/>
      </c>
      <c r="L494" s="60" t="str">
        <f>IF(選手申込!I530="","",選手申込!I530)</f>
        <v/>
      </c>
      <c r="M494" s="60" t="str">
        <f>IF(選手申込!J530="","",選手申込!J530)</f>
        <v/>
      </c>
      <c r="N494" s="60" t="str">
        <f>IF(選手申込!K530="","",選手申込!K530)</f>
        <v/>
      </c>
      <c r="O494" s="60">
        <f t="shared" si="68"/>
        <v>0</v>
      </c>
      <c r="P494" s="61" t="str">
        <f t="shared" si="69"/>
        <v/>
      </c>
      <c r="S494" s="82" t="str">
        <f t="shared" si="76"/>
        <v/>
      </c>
      <c r="T494" s="83" t="str">
        <f t="shared" si="76"/>
        <v/>
      </c>
      <c r="U494" s="84" t="str">
        <f t="shared" si="70"/>
        <v/>
      </c>
      <c r="V494" s="85"/>
      <c r="W494" s="86" t="str">
        <f t="shared" si="73"/>
        <v/>
      </c>
      <c r="X494" s="87"/>
      <c r="Y494" s="88"/>
      <c r="Z494" s="89" t="str">
        <f t="shared" si="74"/>
        <v/>
      </c>
      <c r="AA494" s="90"/>
      <c r="AB494" s="91"/>
      <c r="AC494" s="92" t="str">
        <f t="shared" si="71"/>
        <v/>
      </c>
      <c r="AD494" s="93"/>
      <c r="AE494" s="94"/>
      <c r="AF494" s="95" t="str">
        <f t="shared" si="72"/>
        <v/>
      </c>
      <c r="AG494" s="95"/>
      <c r="AH494" s="96"/>
      <c r="AI494" s="97" t="str">
        <f t="shared" si="75"/>
        <v/>
      </c>
      <c r="AJ494" s="98" t="str">
        <f t="shared" si="75"/>
        <v/>
      </c>
      <c r="AK494" s="99" t="str">
        <f t="shared" si="75"/>
        <v/>
      </c>
    </row>
    <row r="495" spans="1:37" ht="26.25" customHeight="1" x14ac:dyDescent="0.7">
      <c r="A495" s="60" t="str">
        <f>IF(選手申込!B531="","",選手申込!B531)</f>
        <v/>
      </c>
      <c r="B495" s="60" t="str">
        <f>IF(選手申込!C531="","",選手申込!C531)</f>
        <v/>
      </c>
      <c r="C495" s="60" t="str">
        <f>IF(選手申込!D531="","",選手申込!D531)</f>
        <v/>
      </c>
      <c r="D495" s="60" t="str">
        <f>IF(選手申込!E531="","",選手申込!E531)</f>
        <v/>
      </c>
      <c r="E495" s="60" t="str">
        <f>IF(選手申込!F531="","",選手申込!F531)</f>
        <v/>
      </c>
      <c r="F495" s="60" t="str">
        <f>IF(選手申込!G531="","",選手申込!G531)</f>
        <v/>
      </c>
      <c r="G495" s="60" t="str">
        <f>IF(選手申込!H531="","",選手申込!H531)</f>
        <v/>
      </c>
      <c r="H495" s="60" t="str">
        <f>IF(選手申込!L531="","",選手申込!L531)</f>
        <v/>
      </c>
      <c r="I495" s="60" t="str">
        <f>IF(H495="","",選手申込!$A$26)</f>
        <v/>
      </c>
      <c r="J495" s="60" t="str">
        <f>IF(I495="","",選手申込!$G$26)</f>
        <v/>
      </c>
      <c r="K495" s="60" t="str">
        <f>IF(J495="","",選手申込!$I$26)</f>
        <v/>
      </c>
      <c r="L495" s="60" t="str">
        <f>IF(選手申込!I531="","",選手申込!I531)</f>
        <v/>
      </c>
      <c r="M495" s="60" t="str">
        <f>IF(選手申込!J531="","",選手申込!J531)</f>
        <v/>
      </c>
      <c r="N495" s="60" t="str">
        <f>IF(選手申込!K531="","",選手申込!K531)</f>
        <v/>
      </c>
      <c r="O495" s="60">
        <f t="shared" si="68"/>
        <v>0</v>
      </c>
      <c r="P495" s="61" t="str">
        <f t="shared" si="69"/>
        <v/>
      </c>
      <c r="S495" s="82" t="str">
        <f t="shared" si="76"/>
        <v/>
      </c>
      <c r="T495" s="83" t="str">
        <f t="shared" si="76"/>
        <v/>
      </c>
      <c r="U495" s="84" t="str">
        <f t="shared" si="70"/>
        <v/>
      </c>
      <c r="V495" s="85"/>
      <c r="W495" s="86" t="str">
        <f t="shared" si="73"/>
        <v/>
      </c>
      <c r="X495" s="87"/>
      <c r="Y495" s="88"/>
      <c r="Z495" s="89" t="str">
        <f t="shared" si="74"/>
        <v/>
      </c>
      <c r="AA495" s="90"/>
      <c r="AB495" s="91"/>
      <c r="AC495" s="92" t="str">
        <f t="shared" si="71"/>
        <v/>
      </c>
      <c r="AD495" s="93"/>
      <c r="AE495" s="94"/>
      <c r="AF495" s="95" t="str">
        <f t="shared" si="72"/>
        <v/>
      </c>
      <c r="AG495" s="95"/>
      <c r="AH495" s="96"/>
      <c r="AI495" s="97" t="str">
        <f t="shared" si="75"/>
        <v/>
      </c>
      <c r="AJ495" s="98" t="str">
        <f t="shared" si="75"/>
        <v/>
      </c>
      <c r="AK495" s="99" t="str">
        <f t="shared" si="75"/>
        <v/>
      </c>
    </row>
    <row r="496" spans="1:37" ht="26.25" customHeight="1" x14ac:dyDescent="0.7">
      <c r="A496" s="60" t="str">
        <f>IF(選手申込!B532="","",選手申込!B532)</f>
        <v/>
      </c>
      <c r="B496" s="60" t="str">
        <f>IF(選手申込!C532="","",選手申込!C532)</f>
        <v/>
      </c>
      <c r="C496" s="60" t="str">
        <f>IF(選手申込!D532="","",選手申込!D532)</f>
        <v/>
      </c>
      <c r="D496" s="60" t="str">
        <f>IF(選手申込!E532="","",選手申込!E532)</f>
        <v/>
      </c>
      <c r="E496" s="60" t="str">
        <f>IF(選手申込!F532="","",選手申込!F532)</f>
        <v/>
      </c>
      <c r="F496" s="60" t="str">
        <f>IF(選手申込!G532="","",選手申込!G532)</f>
        <v/>
      </c>
      <c r="G496" s="60" t="str">
        <f>IF(選手申込!H532="","",選手申込!H532)</f>
        <v/>
      </c>
      <c r="H496" s="60" t="str">
        <f>IF(選手申込!L532="","",選手申込!L532)</f>
        <v/>
      </c>
      <c r="I496" s="60" t="str">
        <f>IF(H496="","",選手申込!$A$26)</f>
        <v/>
      </c>
      <c r="J496" s="60" t="str">
        <f>IF(I496="","",選手申込!$G$26)</f>
        <v/>
      </c>
      <c r="K496" s="60" t="str">
        <f>IF(J496="","",選手申込!$I$26)</f>
        <v/>
      </c>
      <c r="L496" s="60" t="str">
        <f>IF(選手申込!I532="","",選手申込!I532)</f>
        <v/>
      </c>
      <c r="M496" s="60" t="str">
        <f>IF(選手申込!J532="","",選手申込!J532)</f>
        <v/>
      </c>
      <c r="N496" s="60" t="str">
        <f>IF(選手申込!K532="","",選手申込!K532)</f>
        <v/>
      </c>
      <c r="O496" s="60">
        <f t="shared" si="68"/>
        <v>0</v>
      </c>
      <c r="P496" s="61" t="str">
        <f t="shared" si="69"/>
        <v/>
      </c>
      <c r="S496" s="82" t="str">
        <f t="shared" si="76"/>
        <v/>
      </c>
      <c r="T496" s="83" t="str">
        <f t="shared" si="76"/>
        <v/>
      </c>
      <c r="U496" s="84" t="str">
        <f t="shared" si="70"/>
        <v/>
      </c>
      <c r="V496" s="85"/>
      <c r="W496" s="86" t="str">
        <f t="shared" si="73"/>
        <v/>
      </c>
      <c r="X496" s="87"/>
      <c r="Y496" s="88"/>
      <c r="Z496" s="89" t="str">
        <f t="shared" si="74"/>
        <v/>
      </c>
      <c r="AA496" s="90"/>
      <c r="AB496" s="91"/>
      <c r="AC496" s="92" t="str">
        <f t="shared" si="71"/>
        <v/>
      </c>
      <c r="AD496" s="93"/>
      <c r="AE496" s="94"/>
      <c r="AF496" s="95" t="str">
        <f t="shared" si="72"/>
        <v/>
      </c>
      <c r="AG496" s="95"/>
      <c r="AH496" s="96"/>
      <c r="AI496" s="97" t="str">
        <f t="shared" si="75"/>
        <v/>
      </c>
      <c r="AJ496" s="98" t="str">
        <f t="shared" si="75"/>
        <v/>
      </c>
      <c r="AK496" s="99" t="str">
        <f t="shared" si="75"/>
        <v/>
      </c>
    </row>
    <row r="497" spans="1:37" ht="26.25" customHeight="1" x14ac:dyDescent="0.7">
      <c r="A497" s="60" t="str">
        <f>IF(選手申込!B533="","",選手申込!B533)</f>
        <v/>
      </c>
      <c r="B497" s="60" t="str">
        <f>IF(選手申込!C533="","",選手申込!C533)</f>
        <v/>
      </c>
      <c r="C497" s="60" t="str">
        <f>IF(選手申込!D533="","",選手申込!D533)</f>
        <v/>
      </c>
      <c r="D497" s="60" t="str">
        <f>IF(選手申込!E533="","",選手申込!E533)</f>
        <v/>
      </c>
      <c r="E497" s="60" t="str">
        <f>IF(選手申込!F533="","",選手申込!F533)</f>
        <v/>
      </c>
      <c r="F497" s="60" t="str">
        <f>IF(選手申込!G533="","",選手申込!G533)</f>
        <v/>
      </c>
      <c r="G497" s="60" t="str">
        <f>IF(選手申込!H533="","",選手申込!H533)</f>
        <v/>
      </c>
      <c r="H497" s="60" t="str">
        <f>IF(選手申込!L533="","",選手申込!L533)</f>
        <v/>
      </c>
      <c r="I497" s="60" t="str">
        <f>IF(H497="","",選手申込!$A$26)</f>
        <v/>
      </c>
      <c r="J497" s="60" t="str">
        <f>IF(I497="","",選手申込!$G$26)</f>
        <v/>
      </c>
      <c r="K497" s="60" t="str">
        <f>IF(J497="","",選手申込!$I$26)</f>
        <v/>
      </c>
      <c r="L497" s="60" t="str">
        <f>IF(選手申込!I533="","",選手申込!I533)</f>
        <v/>
      </c>
      <c r="M497" s="60" t="str">
        <f>IF(選手申込!J533="","",選手申込!J533)</f>
        <v/>
      </c>
      <c r="N497" s="60" t="str">
        <f>IF(選手申込!K533="","",選手申込!K533)</f>
        <v/>
      </c>
      <c r="O497" s="60">
        <f t="shared" si="68"/>
        <v>0</v>
      </c>
      <c r="P497" s="61" t="str">
        <f t="shared" si="69"/>
        <v/>
      </c>
      <c r="S497" s="82" t="str">
        <f t="shared" si="76"/>
        <v/>
      </c>
      <c r="T497" s="83" t="str">
        <f t="shared" si="76"/>
        <v/>
      </c>
      <c r="U497" s="84" t="str">
        <f t="shared" si="70"/>
        <v/>
      </c>
      <c r="V497" s="85"/>
      <c r="W497" s="86" t="str">
        <f t="shared" si="73"/>
        <v/>
      </c>
      <c r="X497" s="87"/>
      <c r="Y497" s="88"/>
      <c r="Z497" s="89" t="str">
        <f t="shared" si="74"/>
        <v/>
      </c>
      <c r="AA497" s="90"/>
      <c r="AB497" s="91"/>
      <c r="AC497" s="92" t="str">
        <f t="shared" si="71"/>
        <v/>
      </c>
      <c r="AD497" s="93"/>
      <c r="AE497" s="94"/>
      <c r="AF497" s="95" t="str">
        <f t="shared" si="72"/>
        <v/>
      </c>
      <c r="AG497" s="95"/>
      <c r="AH497" s="96"/>
      <c r="AI497" s="97" t="str">
        <f t="shared" si="75"/>
        <v/>
      </c>
      <c r="AJ497" s="98" t="str">
        <f t="shared" si="75"/>
        <v/>
      </c>
      <c r="AK497" s="99" t="str">
        <f t="shared" si="75"/>
        <v/>
      </c>
    </row>
    <row r="498" spans="1:37" ht="26.25" customHeight="1" x14ac:dyDescent="0.7">
      <c r="A498" s="60" t="str">
        <f>IF(選手申込!B534="","",選手申込!B534)</f>
        <v/>
      </c>
      <c r="B498" s="60" t="str">
        <f>IF(選手申込!C534="","",選手申込!C534)</f>
        <v/>
      </c>
      <c r="C498" s="60" t="str">
        <f>IF(選手申込!D534="","",選手申込!D534)</f>
        <v/>
      </c>
      <c r="D498" s="60" t="str">
        <f>IF(選手申込!E534="","",選手申込!E534)</f>
        <v/>
      </c>
      <c r="E498" s="60" t="str">
        <f>IF(選手申込!F534="","",選手申込!F534)</f>
        <v/>
      </c>
      <c r="F498" s="60" t="str">
        <f>IF(選手申込!G534="","",選手申込!G534)</f>
        <v/>
      </c>
      <c r="G498" s="60" t="str">
        <f>IF(選手申込!H534="","",選手申込!H534)</f>
        <v/>
      </c>
      <c r="H498" s="60" t="str">
        <f>IF(選手申込!L534="","",選手申込!L534)</f>
        <v/>
      </c>
      <c r="I498" s="60" t="str">
        <f>IF(H498="","",選手申込!$A$26)</f>
        <v/>
      </c>
      <c r="J498" s="60" t="str">
        <f>IF(I498="","",選手申込!$G$26)</f>
        <v/>
      </c>
      <c r="K498" s="60" t="str">
        <f>IF(J498="","",選手申込!$I$26)</f>
        <v/>
      </c>
      <c r="L498" s="60" t="str">
        <f>IF(選手申込!I534="","",選手申込!I534)</f>
        <v/>
      </c>
      <c r="M498" s="60" t="str">
        <f>IF(選手申込!J534="","",選手申込!J534)</f>
        <v/>
      </c>
      <c r="N498" s="60" t="str">
        <f>IF(選手申込!K534="","",選手申込!K534)</f>
        <v/>
      </c>
      <c r="O498" s="60">
        <f t="shared" si="68"/>
        <v>0</v>
      </c>
      <c r="P498" s="61" t="str">
        <f t="shared" si="69"/>
        <v/>
      </c>
      <c r="S498" s="82" t="str">
        <f t="shared" si="76"/>
        <v/>
      </c>
      <c r="T498" s="83" t="str">
        <f t="shared" si="76"/>
        <v/>
      </c>
      <c r="U498" s="84" t="str">
        <f t="shared" si="70"/>
        <v/>
      </c>
      <c r="V498" s="85"/>
      <c r="W498" s="86" t="str">
        <f t="shared" si="73"/>
        <v/>
      </c>
      <c r="X498" s="87"/>
      <c r="Y498" s="88"/>
      <c r="Z498" s="89" t="str">
        <f t="shared" si="74"/>
        <v/>
      </c>
      <c r="AA498" s="90"/>
      <c r="AB498" s="91"/>
      <c r="AC498" s="92" t="str">
        <f t="shared" si="71"/>
        <v/>
      </c>
      <c r="AD498" s="93"/>
      <c r="AE498" s="94"/>
      <c r="AF498" s="95" t="str">
        <f t="shared" si="72"/>
        <v/>
      </c>
      <c r="AG498" s="95"/>
      <c r="AH498" s="96"/>
      <c r="AI498" s="97" t="str">
        <f t="shared" si="75"/>
        <v/>
      </c>
      <c r="AJ498" s="98" t="str">
        <f t="shared" si="75"/>
        <v/>
      </c>
      <c r="AK498" s="99" t="str">
        <f t="shared" si="75"/>
        <v/>
      </c>
    </row>
    <row r="499" spans="1:37" ht="26.25" customHeight="1" x14ac:dyDescent="0.7">
      <c r="A499" s="60" t="str">
        <f>IF(選手申込!B535="","",選手申込!B535)</f>
        <v/>
      </c>
      <c r="B499" s="60" t="str">
        <f>IF(選手申込!C535="","",選手申込!C535)</f>
        <v/>
      </c>
      <c r="C499" s="60" t="str">
        <f>IF(選手申込!D535="","",選手申込!D535)</f>
        <v/>
      </c>
      <c r="D499" s="60" t="str">
        <f>IF(選手申込!E535="","",選手申込!E535)</f>
        <v/>
      </c>
      <c r="E499" s="60" t="str">
        <f>IF(選手申込!F535="","",選手申込!F535)</f>
        <v/>
      </c>
      <c r="F499" s="60" t="str">
        <f>IF(選手申込!G535="","",選手申込!G535)</f>
        <v/>
      </c>
      <c r="G499" s="60" t="str">
        <f>IF(選手申込!H535="","",選手申込!H535)</f>
        <v/>
      </c>
      <c r="H499" s="60" t="str">
        <f>IF(選手申込!L535="","",選手申込!L535)</f>
        <v/>
      </c>
      <c r="I499" s="60" t="str">
        <f>IF(H499="","",選手申込!$A$26)</f>
        <v/>
      </c>
      <c r="J499" s="60" t="str">
        <f>IF(I499="","",選手申込!$G$26)</f>
        <v/>
      </c>
      <c r="K499" s="60" t="str">
        <f>IF(J499="","",選手申込!$I$26)</f>
        <v/>
      </c>
      <c r="L499" s="60" t="str">
        <f>IF(選手申込!I535="","",選手申込!I535)</f>
        <v/>
      </c>
      <c r="M499" s="60" t="str">
        <f>IF(選手申込!J535="","",選手申込!J535)</f>
        <v/>
      </c>
      <c r="N499" s="60" t="str">
        <f>IF(選手申込!K535="","",選手申込!K535)</f>
        <v/>
      </c>
      <c r="O499" s="60">
        <f t="shared" si="68"/>
        <v>0</v>
      </c>
      <c r="P499" s="61" t="str">
        <f t="shared" si="69"/>
        <v/>
      </c>
      <c r="S499" s="82" t="str">
        <f t="shared" si="76"/>
        <v/>
      </c>
      <c r="T499" s="83" t="str">
        <f t="shared" si="76"/>
        <v/>
      </c>
      <c r="U499" s="84" t="str">
        <f t="shared" si="70"/>
        <v/>
      </c>
      <c r="V499" s="85"/>
      <c r="W499" s="86" t="str">
        <f t="shared" si="73"/>
        <v/>
      </c>
      <c r="X499" s="87"/>
      <c r="Y499" s="88"/>
      <c r="Z499" s="89" t="str">
        <f t="shared" si="74"/>
        <v/>
      </c>
      <c r="AA499" s="90"/>
      <c r="AB499" s="91"/>
      <c r="AC499" s="92" t="str">
        <f t="shared" si="71"/>
        <v/>
      </c>
      <c r="AD499" s="93"/>
      <c r="AE499" s="94"/>
      <c r="AF499" s="95" t="str">
        <f t="shared" si="72"/>
        <v/>
      </c>
      <c r="AG499" s="95"/>
      <c r="AH499" s="96"/>
      <c r="AI499" s="97" t="str">
        <f t="shared" si="75"/>
        <v/>
      </c>
      <c r="AJ499" s="98" t="str">
        <f t="shared" si="75"/>
        <v/>
      </c>
      <c r="AK499" s="99" t="str">
        <f t="shared" si="75"/>
        <v/>
      </c>
    </row>
    <row r="500" spans="1:37" ht="26.25" customHeight="1" x14ac:dyDescent="0.7">
      <c r="A500" s="60" t="str">
        <f>IF(選手申込!B536="","",選手申込!B536)</f>
        <v/>
      </c>
      <c r="B500" s="60" t="str">
        <f>IF(選手申込!C536="","",選手申込!C536)</f>
        <v/>
      </c>
      <c r="C500" s="60" t="str">
        <f>IF(選手申込!D536="","",選手申込!D536)</f>
        <v/>
      </c>
      <c r="D500" s="60" t="str">
        <f>IF(選手申込!E536="","",選手申込!E536)</f>
        <v/>
      </c>
      <c r="E500" s="60" t="str">
        <f>IF(選手申込!F536="","",選手申込!F536)</f>
        <v/>
      </c>
      <c r="F500" s="60" t="str">
        <f>IF(選手申込!G536="","",選手申込!G536)</f>
        <v/>
      </c>
      <c r="G500" s="60" t="str">
        <f>IF(選手申込!H536="","",選手申込!H536)</f>
        <v/>
      </c>
      <c r="H500" s="60" t="str">
        <f>IF(選手申込!L536="","",選手申込!L536)</f>
        <v/>
      </c>
      <c r="I500" s="60" t="str">
        <f>IF(H500="","",選手申込!$A$26)</f>
        <v/>
      </c>
      <c r="J500" s="60" t="str">
        <f>IF(I500="","",選手申込!$G$26)</f>
        <v/>
      </c>
      <c r="K500" s="60" t="str">
        <f>IF(J500="","",選手申込!$I$26)</f>
        <v/>
      </c>
      <c r="L500" s="60" t="str">
        <f>IF(選手申込!I536="","",選手申込!I536)</f>
        <v/>
      </c>
      <c r="M500" s="60" t="str">
        <f>IF(選手申込!J536="","",選手申込!J536)</f>
        <v/>
      </c>
      <c r="N500" s="60" t="str">
        <f>IF(選手申込!K536="","",選手申込!K536)</f>
        <v/>
      </c>
      <c r="O500" s="60">
        <f t="shared" si="68"/>
        <v>0</v>
      </c>
      <c r="P500" s="61" t="str">
        <f t="shared" si="69"/>
        <v/>
      </c>
      <c r="S500" s="82" t="str">
        <f t="shared" si="76"/>
        <v/>
      </c>
      <c r="T500" s="83" t="str">
        <f t="shared" si="76"/>
        <v/>
      </c>
      <c r="U500" s="84" t="str">
        <f t="shared" si="70"/>
        <v/>
      </c>
      <c r="V500" s="85"/>
      <c r="W500" s="86" t="str">
        <f t="shared" si="73"/>
        <v/>
      </c>
      <c r="X500" s="87"/>
      <c r="Y500" s="88"/>
      <c r="Z500" s="89" t="str">
        <f t="shared" si="74"/>
        <v/>
      </c>
      <c r="AA500" s="90"/>
      <c r="AB500" s="91"/>
      <c r="AC500" s="92" t="str">
        <f t="shared" si="71"/>
        <v/>
      </c>
      <c r="AD500" s="93"/>
      <c r="AE500" s="94"/>
      <c r="AF500" s="95" t="str">
        <f t="shared" si="72"/>
        <v/>
      </c>
      <c r="AG500" s="95"/>
      <c r="AH500" s="96"/>
      <c r="AI500" s="97" t="str">
        <f t="shared" si="75"/>
        <v/>
      </c>
      <c r="AJ500" s="98" t="str">
        <f t="shared" si="75"/>
        <v/>
      </c>
      <c r="AK500" s="99" t="str">
        <f t="shared" si="75"/>
        <v/>
      </c>
    </row>
    <row r="501" spans="1:37" ht="26.25" customHeight="1" x14ac:dyDescent="0.7">
      <c r="A501" s="60" t="str">
        <f>IF(選手申込!B537="","",選手申込!B537)</f>
        <v/>
      </c>
      <c r="B501" s="60" t="str">
        <f>IF(選手申込!C537="","",選手申込!C537)</f>
        <v/>
      </c>
      <c r="C501" s="60" t="str">
        <f>IF(選手申込!D537="","",選手申込!D537)</f>
        <v/>
      </c>
      <c r="D501" s="60" t="str">
        <f>IF(選手申込!E537="","",選手申込!E537)</f>
        <v/>
      </c>
      <c r="E501" s="60" t="str">
        <f>IF(選手申込!F537="","",選手申込!F537)</f>
        <v/>
      </c>
      <c r="F501" s="60" t="str">
        <f>IF(選手申込!G537="","",選手申込!G537)</f>
        <v/>
      </c>
      <c r="G501" s="60" t="str">
        <f>IF(選手申込!H537="","",選手申込!H537)</f>
        <v/>
      </c>
      <c r="H501" s="60" t="str">
        <f>IF(選手申込!L537="","",選手申込!L537)</f>
        <v/>
      </c>
      <c r="I501" s="60" t="str">
        <f>IF(H501="","",選手申込!$A$26)</f>
        <v/>
      </c>
      <c r="J501" s="60" t="str">
        <f>IF(I501="","",選手申込!$G$26)</f>
        <v/>
      </c>
      <c r="K501" s="60" t="str">
        <f>IF(J501="","",選手申込!$I$26)</f>
        <v/>
      </c>
      <c r="L501" s="60" t="str">
        <f>IF(選手申込!I537="","",選手申込!I537)</f>
        <v/>
      </c>
      <c r="M501" s="60" t="str">
        <f>IF(選手申込!J537="","",選手申込!J537)</f>
        <v/>
      </c>
      <c r="N501" s="60" t="str">
        <f>IF(選手申込!K537="","",選手申込!K537)</f>
        <v/>
      </c>
      <c r="O501" s="60">
        <f t="shared" si="68"/>
        <v>0</v>
      </c>
      <c r="P501" s="61" t="str">
        <f t="shared" si="69"/>
        <v/>
      </c>
      <c r="S501" s="82" t="str">
        <f t="shared" si="76"/>
        <v/>
      </c>
      <c r="T501" s="83" t="str">
        <f t="shared" si="76"/>
        <v/>
      </c>
      <c r="U501" s="84" t="str">
        <f t="shared" si="70"/>
        <v/>
      </c>
      <c r="V501" s="85"/>
      <c r="W501" s="86" t="str">
        <f t="shared" si="73"/>
        <v/>
      </c>
      <c r="X501" s="87"/>
      <c r="Y501" s="88"/>
      <c r="Z501" s="89" t="str">
        <f t="shared" si="74"/>
        <v/>
      </c>
      <c r="AA501" s="90"/>
      <c r="AB501" s="91"/>
      <c r="AC501" s="92" t="str">
        <f t="shared" si="71"/>
        <v/>
      </c>
      <c r="AD501" s="93"/>
      <c r="AE501" s="94"/>
      <c r="AF501" s="95" t="str">
        <f t="shared" si="72"/>
        <v/>
      </c>
      <c r="AG501" s="95"/>
      <c r="AH501" s="96"/>
      <c r="AI501" s="97" t="str">
        <f t="shared" si="75"/>
        <v/>
      </c>
      <c r="AJ501" s="98" t="str">
        <f t="shared" si="75"/>
        <v/>
      </c>
      <c r="AK501" s="99" t="str">
        <f t="shared" si="75"/>
        <v/>
      </c>
    </row>
    <row r="502" spans="1:37" ht="26.25" customHeight="1" x14ac:dyDescent="0.7">
      <c r="A502" s="60" t="str">
        <f>IF(選手申込!B538="","",選手申込!B538)</f>
        <v/>
      </c>
      <c r="B502" s="60" t="str">
        <f>IF(選手申込!C538="","",選手申込!C538)</f>
        <v/>
      </c>
      <c r="C502" s="60" t="str">
        <f>IF(選手申込!D538="","",選手申込!D538)</f>
        <v/>
      </c>
      <c r="D502" s="60" t="str">
        <f>IF(選手申込!E538="","",選手申込!E538)</f>
        <v/>
      </c>
      <c r="E502" s="60" t="str">
        <f>IF(選手申込!F538="","",選手申込!F538)</f>
        <v/>
      </c>
      <c r="F502" s="60" t="str">
        <f>IF(選手申込!G538="","",選手申込!G538)</f>
        <v/>
      </c>
      <c r="G502" s="60" t="str">
        <f>IF(選手申込!H538="","",選手申込!H538)</f>
        <v/>
      </c>
      <c r="H502" s="60" t="str">
        <f>IF(選手申込!L538="","",選手申込!L538)</f>
        <v/>
      </c>
      <c r="I502" s="60" t="str">
        <f>IF(H502="","",選手申込!$A$26)</f>
        <v/>
      </c>
      <c r="J502" s="60" t="str">
        <f>IF(I502="","",選手申込!$G$26)</f>
        <v/>
      </c>
      <c r="K502" s="60" t="str">
        <f>IF(J502="","",選手申込!$I$26)</f>
        <v/>
      </c>
      <c r="L502" s="60" t="str">
        <f>IF(選手申込!I538="","",選手申込!I538)</f>
        <v/>
      </c>
      <c r="M502" s="60" t="str">
        <f>IF(選手申込!J538="","",選手申込!J538)</f>
        <v/>
      </c>
      <c r="N502" s="60" t="str">
        <f>IF(選手申込!K538="","",選手申込!K538)</f>
        <v/>
      </c>
      <c r="O502" s="60">
        <f t="shared" si="68"/>
        <v>0</v>
      </c>
      <c r="P502" s="61" t="str">
        <f t="shared" si="69"/>
        <v/>
      </c>
      <c r="S502" s="82" t="str">
        <f t="shared" si="76"/>
        <v/>
      </c>
      <c r="T502" s="83" t="str">
        <f t="shared" si="76"/>
        <v/>
      </c>
      <c r="U502" s="84" t="str">
        <f t="shared" si="70"/>
        <v/>
      </c>
      <c r="V502" s="85"/>
      <c r="W502" s="86" t="str">
        <f t="shared" si="73"/>
        <v/>
      </c>
      <c r="X502" s="87"/>
      <c r="Y502" s="88"/>
      <c r="Z502" s="89" t="str">
        <f t="shared" si="74"/>
        <v/>
      </c>
      <c r="AA502" s="90"/>
      <c r="AB502" s="91"/>
      <c r="AC502" s="92" t="str">
        <f t="shared" si="71"/>
        <v/>
      </c>
      <c r="AD502" s="93"/>
      <c r="AE502" s="94"/>
      <c r="AF502" s="95" t="str">
        <f t="shared" si="72"/>
        <v/>
      </c>
      <c r="AG502" s="95"/>
      <c r="AH502" s="96"/>
      <c r="AI502" s="97" t="str">
        <f t="shared" si="75"/>
        <v/>
      </c>
      <c r="AJ502" s="98" t="str">
        <f t="shared" si="75"/>
        <v/>
      </c>
      <c r="AK502" s="99" t="str">
        <f t="shared" si="75"/>
        <v/>
      </c>
    </row>
    <row r="503" spans="1:37" ht="26.25" customHeight="1" x14ac:dyDescent="0.7">
      <c r="A503" s="60" t="str">
        <f>IF(選手申込!B539="","",選手申込!B539)</f>
        <v/>
      </c>
      <c r="B503" s="60" t="str">
        <f>IF(選手申込!C539="","",選手申込!C539)</f>
        <v/>
      </c>
      <c r="C503" s="60" t="str">
        <f>IF(選手申込!D539="","",選手申込!D539)</f>
        <v/>
      </c>
      <c r="D503" s="60" t="str">
        <f>IF(選手申込!E539="","",選手申込!E539)</f>
        <v/>
      </c>
      <c r="E503" s="60" t="str">
        <f>IF(選手申込!F539="","",選手申込!F539)</f>
        <v/>
      </c>
      <c r="F503" s="60" t="str">
        <f>IF(選手申込!G539="","",選手申込!G539)</f>
        <v/>
      </c>
      <c r="G503" s="60" t="str">
        <f>IF(選手申込!H539="","",選手申込!H539)</f>
        <v/>
      </c>
      <c r="H503" s="60" t="str">
        <f>IF(選手申込!L539="","",選手申込!L539)</f>
        <v/>
      </c>
      <c r="I503" s="60" t="str">
        <f>IF(H503="","",選手申込!$A$26)</f>
        <v/>
      </c>
      <c r="J503" s="60" t="str">
        <f>IF(I503="","",選手申込!$G$26)</f>
        <v/>
      </c>
      <c r="K503" s="60" t="str">
        <f>IF(J503="","",選手申込!$I$26)</f>
        <v/>
      </c>
      <c r="L503" s="60" t="str">
        <f>IF(選手申込!I539="","",選手申込!I539)</f>
        <v/>
      </c>
      <c r="M503" s="60" t="str">
        <f>IF(選手申込!J539="","",選手申込!J539)</f>
        <v/>
      </c>
      <c r="N503" s="60" t="str">
        <f>IF(選手申込!K539="","",選手申込!K539)</f>
        <v/>
      </c>
      <c r="O503" s="60">
        <f t="shared" si="68"/>
        <v>0</v>
      </c>
      <c r="P503" s="61" t="str">
        <f t="shared" si="69"/>
        <v/>
      </c>
      <c r="S503" s="82" t="str">
        <f t="shared" si="76"/>
        <v/>
      </c>
      <c r="T503" s="83" t="str">
        <f t="shared" si="76"/>
        <v/>
      </c>
      <c r="U503" s="84" t="str">
        <f t="shared" si="70"/>
        <v/>
      </c>
      <c r="V503" s="85"/>
      <c r="W503" s="86" t="str">
        <f t="shared" si="73"/>
        <v/>
      </c>
      <c r="X503" s="87"/>
      <c r="Y503" s="88"/>
      <c r="Z503" s="89" t="str">
        <f t="shared" si="74"/>
        <v/>
      </c>
      <c r="AA503" s="90"/>
      <c r="AB503" s="91"/>
      <c r="AC503" s="92" t="str">
        <f t="shared" si="71"/>
        <v/>
      </c>
      <c r="AD503" s="93"/>
      <c r="AE503" s="94"/>
      <c r="AF503" s="95" t="str">
        <f t="shared" si="72"/>
        <v/>
      </c>
      <c r="AG503" s="95"/>
      <c r="AH503" s="96"/>
      <c r="AI503" s="97" t="str">
        <f t="shared" si="75"/>
        <v/>
      </c>
      <c r="AJ503" s="98" t="str">
        <f t="shared" si="75"/>
        <v/>
      </c>
      <c r="AK503" s="99" t="str">
        <f t="shared" si="75"/>
        <v/>
      </c>
    </row>
    <row r="504" spans="1:37" ht="26.25" customHeight="1" x14ac:dyDescent="0.7">
      <c r="A504" s="60" t="str">
        <f>IF(選手申込!B540="","",選手申込!B540)</f>
        <v/>
      </c>
      <c r="B504" s="60" t="str">
        <f>IF(選手申込!C540="","",選手申込!C540)</f>
        <v/>
      </c>
      <c r="C504" s="60" t="str">
        <f>IF(選手申込!D540="","",選手申込!D540)</f>
        <v/>
      </c>
      <c r="D504" s="60" t="str">
        <f>IF(選手申込!E540="","",選手申込!E540)</f>
        <v/>
      </c>
      <c r="E504" s="60" t="str">
        <f>IF(選手申込!F540="","",選手申込!F540)</f>
        <v/>
      </c>
      <c r="F504" s="60" t="str">
        <f>IF(選手申込!G540="","",選手申込!G540)</f>
        <v/>
      </c>
      <c r="G504" s="60" t="str">
        <f>IF(選手申込!H540="","",選手申込!H540)</f>
        <v/>
      </c>
      <c r="H504" s="60" t="str">
        <f>IF(選手申込!L540="","",選手申込!L540)</f>
        <v/>
      </c>
      <c r="I504" s="60" t="str">
        <f>IF(H504="","",選手申込!$A$26)</f>
        <v/>
      </c>
      <c r="J504" s="60" t="str">
        <f>IF(I504="","",選手申込!$G$26)</f>
        <v/>
      </c>
      <c r="K504" s="60" t="str">
        <f>IF(J504="","",選手申込!$I$26)</f>
        <v/>
      </c>
      <c r="L504" s="60" t="str">
        <f>IF(選手申込!I540="","",選手申込!I540)</f>
        <v/>
      </c>
      <c r="M504" s="60" t="str">
        <f>IF(選手申込!J540="","",選手申込!J540)</f>
        <v/>
      </c>
      <c r="N504" s="60" t="str">
        <f>IF(選手申込!K540="","",選手申込!K540)</f>
        <v/>
      </c>
      <c r="O504" s="60">
        <f t="shared" si="68"/>
        <v>0</v>
      </c>
      <c r="P504" s="61" t="str">
        <f t="shared" si="69"/>
        <v/>
      </c>
      <c r="S504" s="82" t="str">
        <f t="shared" si="76"/>
        <v/>
      </c>
      <c r="T504" s="83" t="str">
        <f t="shared" si="76"/>
        <v/>
      </c>
      <c r="U504" s="84" t="str">
        <f t="shared" si="70"/>
        <v/>
      </c>
      <c r="V504" s="85"/>
      <c r="W504" s="86" t="str">
        <f t="shared" si="73"/>
        <v/>
      </c>
      <c r="X504" s="87"/>
      <c r="Y504" s="88"/>
      <c r="Z504" s="89" t="str">
        <f t="shared" si="74"/>
        <v/>
      </c>
      <c r="AA504" s="90"/>
      <c r="AB504" s="91"/>
      <c r="AC504" s="92" t="str">
        <f t="shared" si="71"/>
        <v/>
      </c>
      <c r="AD504" s="93"/>
      <c r="AE504" s="94"/>
      <c r="AF504" s="95" t="str">
        <f t="shared" si="72"/>
        <v/>
      </c>
      <c r="AG504" s="95"/>
      <c r="AH504" s="96"/>
      <c r="AI504" s="97" t="str">
        <f t="shared" si="75"/>
        <v/>
      </c>
      <c r="AJ504" s="98" t="str">
        <f t="shared" si="75"/>
        <v/>
      </c>
      <c r="AK504" s="99" t="str">
        <f t="shared" si="75"/>
        <v/>
      </c>
    </row>
    <row r="505" spans="1:37" ht="26.25" customHeight="1" x14ac:dyDescent="0.7">
      <c r="A505" s="60" t="str">
        <f>IF(選手申込!B541="","",選手申込!B541)</f>
        <v/>
      </c>
      <c r="B505" s="60" t="str">
        <f>IF(選手申込!C541="","",選手申込!C541)</f>
        <v/>
      </c>
      <c r="C505" s="60" t="str">
        <f>IF(選手申込!D541="","",選手申込!D541)</f>
        <v/>
      </c>
      <c r="D505" s="60" t="str">
        <f>IF(選手申込!E541="","",選手申込!E541)</f>
        <v/>
      </c>
      <c r="E505" s="60" t="str">
        <f>IF(選手申込!F541="","",選手申込!F541)</f>
        <v/>
      </c>
      <c r="F505" s="60" t="str">
        <f>IF(選手申込!G541="","",選手申込!G541)</f>
        <v/>
      </c>
      <c r="G505" s="60" t="str">
        <f>IF(選手申込!H541="","",選手申込!H541)</f>
        <v/>
      </c>
      <c r="H505" s="60" t="str">
        <f>IF(選手申込!L541="","",選手申込!L541)</f>
        <v/>
      </c>
      <c r="I505" s="60" t="str">
        <f>IF(H505="","",選手申込!$A$26)</f>
        <v/>
      </c>
      <c r="J505" s="60" t="str">
        <f>IF(I505="","",選手申込!$G$26)</f>
        <v/>
      </c>
      <c r="K505" s="60" t="str">
        <f>IF(J505="","",選手申込!$I$26)</f>
        <v/>
      </c>
      <c r="L505" s="60" t="str">
        <f>IF(選手申込!I541="","",選手申込!I541)</f>
        <v/>
      </c>
      <c r="M505" s="60" t="str">
        <f>IF(選手申込!J541="","",選手申込!J541)</f>
        <v/>
      </c>
      <c r="N505" s="60" t="str">
        <f>IF(選手申込!K541="","",選手申込!K541)</f>
        <v/>
      </c>
      <c r="O505" s="60">
        <f t="shared" si="68"/>
        <v>0</v>
      </c>
      <c r="P505" s="61" t="str">
        <f t="shared" si="69"/>
        <v/>
      </c>
      <c r="S505" s="82" t="str">
        <f t="shared" si="76"/>
        <v/>
      </c>
      <c r="T505" s="83" t="str">
        <f t="shared" si="76"/>
        <v/>
      </c>
      <c r="U505" s="84" t="str">
        <f t="shared" si="70"/>
        <v/>
      </c>
      <c r="V505" s="85"/>
      <c r="W505" s="86" t="str">
        <f t="shared" si="73"/>
        <v/>
      </c>
      <c r="X505" s="87"/>
      <c r="Y505" s="88"/>
      <c r="Z505" s="89" t="str">
        <f t="shared" si="74"/>
        <v/>
      </c>
      <c r="AA505" s="90"/>
      <c r="AB505" s="91"/>
      <c r="AC505" s="92" t="str">
        <f t="shared" si="71"/>
        <v/>
      </c>
      <c r="AD505" s="93"/>
      <c r="AE505" s="94"/>
      <c r="AF505" s="95" t="str">
        <f t="shared" si="72"/>
        <v/>
      </c>
      <c r="AG505" s="95"/>
      <c r="AH505" s="96"/>
      <c r="AI505" s="97" t="str">
        <f t="shared" si="75"/>
        <v/>
      </c>
      <c r="AJ505" s="98" t="str">
        <f t="shared" si="75"/>
        <v/>
      </c>
      <c r="AK505" s="99" t="str">
        <f t="shared" si="75"/>
        <v/>
      </c>
    </row>
    <row r="506" spans="1:37" ht="26.25" customHeight="1" x14ac:dyDescent="0.7">
      <c r="A506" s="60" t="str">
        <f>IF(選手申込!B542="","",選手申込!B542)</f>
        <v/>
      </c>
      <c r="B506" s="60" t="str">
        <f>IF(選手申込!C542="","",選手申込!C542)</f>
        <v/>
      </c>
      <c r="C506" s="60" t="str">
        <f>IF(選手申込!D542="","",選手申込!D542)</f>
        <v/>
      </c>
      <c r="D506" s="60" t="str">
        <f>IF(選手申込!E542="","",選手申込!E542)</f>
        <v/>
      </c>
      <c r="E506" s="60" t="str">
        <f>IF(選手申込!F542="","",選手申込!F542)</f>
        <v/>
      </c>
      <c r="F506" s="60" t="str">
        <f>IF(選手申込!G542="","",選手申込!G542)</f>
        <v/>
      </c>
      <c r="G506" s="60" t="str">
        <f>IF(選手申込!H542="","",選手申込!H542)</f>
        <v/>
      </c>
      <c r="H506" s="60" t="str">
        <f>IF(選手申込!L542="","",選手申込!L542)</f>
        <v/>
      </c>
      <c r="I506" s="60" t="str">
        <f>IF(H506="","",選手申込!$A$26)</f>
        <v/>
      </c>
      <c r="J506" s="60" t="str">
        <f>IF(I506="","",選手申込!$G$26)</f>
        <v/>
      </c>
      <c r="K506" s="60" t="str">
        <f>IF(J506="","",選手申込!$I$26)</f>
        <v/>
      </c>
      <c r="L506" s="60" t="str">
        <f>IF(選手申込!I542="","",選手申込!I542)</f>
        <v/>
      </c>
      <c r="M506" s="60" t="str">
        <f>IF(選手申込!J542="","",選手申込!J542)</f>
        <v/>
      </c>
      <c r="N506" s="60" t="str">
        <f>IF(選手申込!K542="","",選手申込!K542)</f>
        <v/>
      </c>
      <c r="O506" s="60">
        <f t="shared" si="68"/>
        <v>0</v>
      </c>
      <c r="P506" s="61" t="str">
        <f t="shared" si="69"/>
        <v/>
      </c>
      <c r="S506" s="82" t="str">
        <f t="shared" si="76"/>
        <v/>
      </c>
      <c r="T506" s="83" t="str">
        <f t="shared" si="76"/>
        <v/>
      </c>
      <c r="U506" s="84" t="str">
        <f t="shared" si="70"/>
        <v/>
      </c>
      <c r="V506" s="85"/>
      <c r="W506" s="86" t="str">
        <f t="shared" si="73"/>
        <v/>
      </c>
      <c r="X506" s="87"/>
      <c r="Y506" s="88"/>
      <c r="Z506" s="89" t="str">
        <f t="shared" si="74"/>
        <v/>
      </c>
      <c r="AA506" s="90"/>
      <c r="AB506" s="91"/>
      <c r="AC506" s="92" t="str">
        <f t="shared" si="71"/>
        <v/>
      </c>
      <c r="AD506" s="93"/>
      <c r="AE506" s="94"/>
      <c r="AF506" s="95" t="str">
        <f t="shared" si="72"/>
        <v/>
      </c>
      <c r="AG506" s="95"/>
      <c r="AH506" s="96"/>
      <c r="AI506" s="97" t="str">
        <f t="shared" si="75"/>
        <v/>
      </c>
      <c r="AJ506" s="98" t="str">
        <f t="shared" si="75"/>
        <v/>
      </c>
      <c r="AK506" s="99" t="str">
        <f t="shared" si="75"/>
        <v/>
      </c>
    </row>
    <row r="507" spans="1:37" ht="26.25" customHeight="1" x14ac:dyDescent="0.7">
      <c r="A507" s="60" t="str">
        <f>IF(選手申込!B543="","",選手申込!B543)</f>
        <v/>
      </c>
      <c r="B507" s="60" t="str">
        <f>IF(選手申込!C543="","",選手申込!C543)</f>
        <v/>
      </c>
      <c r="C507" s="60" t="str">
        <f>IF(選手申込!D543="","",選手申込!D543)</f>
        <v/>
      </c>
      <c r="D507" s="60" t="str">
        <f>IF(選手申込!E543="","",選手申込!E543)</f>
        <v/>
      </c>
      <c r="E507" s="60" t="str">
        <f>IF(選手申込!F543="","",選手申込!F543)</f>
        <v/>
      </c>
      <c r="F507" s="60" t="str">
        <f>IF(選手申込!G543="","",選手申込!G543)</f>
        <v/>
      </c>
      <c r="G507" s="60" t="str">
        <f>IF(選手申込!H543="","",選手申込!H543)</f>
        <v/>
      </c>
      <c r="H507" s="60" t="str">
        <f>IF(選手申込!L543="","",選手申込!L543)</f>
        <v/>
      </c>
      <c r="I507" s="60" t="str">
        <f>IF(H507="","",選手申込!$A$26)</f>
        <v/>
      </c>
      <c r="J507" s="60" t="str">
        <f>IF(I507="","",選手申込!$G$26)</f>
        <v/>
      </c>
      <c r="K507" s="60" t="str">
        <f>IF(J507="","",選手申込!$I$26)</f>
        <v/>
      </c>
      <c r="L507" s="60" t="str">
        <f>IF(選手申込!I543="","",選手申込!I543)</f>
        <v/>
      </c>
      <c r="M507" s="60" t="str">
        <f>IF(選手申込!J543="","",選手申込!J543)</f>
        <v/>
      </c>
      <c r="N507" s="60" t="str">
        <f>IF(選手申込!K543="","",選手申込!K543)</f>
        <v/>
      </c>
      <c r="O507" s="60">
        <f t="shared" si="68"/>
        <v>0</v>
      </c>
      <c r="P507" s="61" t="str">
        <f t="shared" si="69"/>
        <v/>
      </c>
      <c r="S507" s="82" t="str">
        <f t="shared" si="76"/>
        <v/>
      </c>
      <c r="T507" s="83" t="str">
        <f t="shared" si="76"/>
        <v/>
      </c>
      <c r="U507" s="84" t="str">
        <f t="shared" si="70"/>
        <v/>
      </c>
      <c r="V507" s="85"/>
      <c r="W507" s="86" t="str">
        <f t="shared" si="73"/>
        <v/>
      </c>
      <c r="X507" s="87"/>
      <c r="Y507" s="88"/>
      <c r="Z507" s="89" t="str">
        <f t="shared" si="74"/>
        <v/>
      </c>
      <c r="AA507" s="90"/>
      <c r="AB507" s="91"/>
      <c r="AC507" s="92" t="str">
        <f t="shared" si="71"/>
        <v/>
      </c>
      <c r="AD507" s="93"/>
      <c r="AE507" s="94"/>
      <c r="AF507" s="95" t="str">
        <f t="shared" si="72"/>
        <v/>
      </c>
      <c r="AG507" s="95"/>
      <c r="AH507" s="96"/>
      <c r="AI507" s="97" t="str">
        <f t="shared" si="75"/>
        <v/>
      </c>
      <c r="AJ507" s="98" t="str">
        <f t="shared" si="75"/>
        <v/>
      </c>
      <c r="AK507" s="99" t="str">
        <f t="shared" si="75"/>
        <v/>
      </c>
    </row>
    <row r="508" spans="1:37" ht="26.25" customHeight="1" x14ac:dyDescent="0.7">
      <c r="A508" s="60" t="str">
        <f>IF(選手申込!B544="","",選手申込!B544)</f>
        <v/>
      </c>
      <c r="B508" s="60" t="str">
        <f>IF(選手申込!C544="","",選手申込!C544)</f>
        <v/>
      </c>
      <c r="C508" s="60" t="str">
        <f>IF(選手申込!D544="","",選手申込!D544)</f>
        <v/>
      </c>
      <c r="D508" s="60" t="str">
        <f>IF(選手申込!E544="","",選手申込!E544)</f>
        <v/>
      </c>
      <c r="E508" s="60" t="str">
        <f>IF(選手申込!F544="","",選手申込!F544)</f>
        <v/>
      </c>
      <c r="F508" s="60" t="str">
        <f>IF(選手申込!G544="","",選手申込!G544)</f>
        <v/>
      </c>
      <c r="G508" s="60" t="str">
        <f>IF(選手申込!H544="","",選手申込!H544)</f>
        <v/>
      </c>
      <c r="H508" s="60" t="str">
        <f>IF(選手申込!L544="","",選手申込!L544)</f>
        <v/>
      </c>
      <c r="I508" s="60" t="str">
        <f>IF(H508="","",選手申込!$A$26)</f>
        <v/>
      </c>
      <c r="J508" s="60" t="str">
        <f>IF(I508="","",選手申込!$G$26)</f>
        <v/>
      </c>
      <c r="K508" s="60" t="str">
        <f>IF(J508="","",選手申込!$I$26)</f>
        <v/>
      </c>
      <c r="L508" s="60" t="str">
        <f>IF(選手申込!I544="","",選手申込!I544)</f>
        <v/>
      </c>
      <c r="M508" s="60" t="str">
        <f>IF(選手申込!J544="","",選手申込!J544)</f>
        <v/>
      </c>
      <c r="N508" s="60" t="str">
        <f>IF(選手申込!K544="","",選手申込!K544)</f>
        <v/>
      </c>
      <c r="O508" s="60">
        <f t="shared" si="68"/>
        <v>0</v>
      </c>
      <c r="P508" s="61" t="str">
        <f t="shared" si="69"/>
        <v/>
      </c>
      <c r="S508" s="82" t="str">
        <f t="shared" si="76"/>
        <v/>
      </c>
      <c r="T508" s="83" t="str">
        <f t="shared" si="76"/>
        <v/>
      </c>
      <c r="U508" s="84" t="str">
        <f t="shared" si="70"/>
        <v/>
      </c>
      <c r="V508" s="85"/>
      <c r="W508" s="86" t="str">
        <f t="shared" si="73"/>
        <v/>
      </c>
      <c r="X508" s="87"/>
      <c r="Y508" s="88"/>
      <c r="Z508" s="89" t="str">
        <f t="shared" si="74"/>
        <v/>
      </c>
      <c r="AA508" s="90"/>
      <c r="AB508" s="91"/>
      <c r="AC508" s="92" t="str">
        <f t="shared" si="71"/>
        <v/>
      </c>
      <c r="AD508" s="93"/>
      <c r="AE508" s="94"/>
      <c r="AF508" s="95" t="str">
        <f t="shared" si="72"/>
        <v/>
      </c>
      <c r="AG508" s="95"/>
      <c r="AH508" s="96"/>
      <c r="AI508" s="97" t="str">
        <f t="shared" si="75"/>
        <v/>
      </c>
      <c r="AJ508" s="98" t="str">
        <f t="shared" si="75"/>
        <v/>
      </c>
      <c r="AK508" s="99" t="str">
        <f t="shared" si="75"/>
        <v/>
      </c>
    </row>
    <row r="509" spans="1:37" ht="26.25" customHeight="1" x14ac:dyDescent="0.7">
      <c r="A509" s="60" t="str">
        <f>IF(選手申込!B545="","",選手申込!B545)</f>
        <v/>
      </c>
      <c r="B509" s="60" t="str">
        <f>IF(選手申込!C545="","",選手申込!C545)</f>
        <v/>
      </c>
      <c r="C509" s="60" t="str">
        <f>IF(選手申込!D545="","",選手申込!D545)</f>
        <v/>
      </c>
      <c r="D509" s="60" t="str">
        <f>IF(選手申込!E545="","",選手申込!E545)</f>
        <v/>
      </c>
      <c r="E509" s="60" t="str">
        <f>IF(選手申込!F545="","",選手申込!F545)</f>
        <v/>
      </c>
      <c r="F509" s="60" t="str">
        <f>IF(選手申込!G545="","",選手申込!G545)</f>
        <v/>
      </c>
      <c r="G509" s="60" t="str">
        <f>IF(選手申込!H545="","",選手申込!H545)</f>
        <v/>
      </c>
      <c r="H509" s="60" t="str">
        <f>IF(選手申込!L545="","",選手申込!L545)</f>
        <v/>
      </c>
      <c r="I509" s="60" t="str">
        <f>IF(H509="","",選手申込!$A$26)</f>
        <v/>
      </c>
      <c r="J509" s="60" t="str">
        <f>IF(I509="","",選手申込!$G$26)</f>
        <v/>
      </c>
      <c r="K509" s="60" t="str">
        <f>IF(J509="","",選手申込!$I$26)</f>
        <v/>
      </c>
      <c r="L509" s="60" t="str">
        <f>IF(選手申込!I545="","",選手申込!I545)</f>
        <v/>
      </c>
      <c r="M509" s="60" t="str">
        <f>IF(選手申込!J545="","",選手申込!J545)</f>
        <v/>
      </c>
      <c r="N509" s="60" t="str">
        <f>IF(選手申込!K545="","",選手申込!K545)</f>
        <v/>
      </c>
      <c r="O509" s="60">
        <f t="shared" si="68"/>
        <v>0</v>
      </c>
      <c r="P509" s="61" t="str">
        <f t="shared" si="69"/>
        <v/>
      </c>
      <c r="S509" s="82" t="str">
        <f t="shared" si="76"/>
        <v/>
      </c>
      <c r="T509" s="83" t="str">
        <f t="shared" si="76"/>
        <v/>
      </c>
      <c r="U509" s="84" t="str">
        <f t="shared" si="70"/>
        <v/>
      </c>
      <c r="V509" s="85"/>
      <c r="W509" s="86" t="str">
        <f t="shared" si="73"/>
        <v/>
      </c>
      <c r="X509" s="87"/>
      <c r="Y509" s="88"/>
      <c r="Z509" s="89" t="str">
        <f t="shared" si="74"/>
        <v/>
      </c>
      <c r="AA509" s="90"/>
      <c r="AB509" s="91"/>
      <c r="AC509" s="92" t="str">
        <f t="shared" si="71"/>
        <v/>
      </c>
      <c r="AD509" s="93"/>
      <c r="AE509" s="94"/>
      <c r="AF509" s="95" t="str">
        <f t="shared" si="72"/>
        <v/>
      </c>
      <c r="AG509" s="95"/>
      <c r="AH509" s="96"/>
      <c r="AI509" s="97" t="str">
        <f t="shared" si="75"/>
        <v/>
      </c>
      <c r="AJ509" s="98" t="str">
        <f t="shared" si="75"/>
        <v/>
      </c>
      <c r="AK509" s="99" t="str">
        <f t="shared" si="75"/>
        <v/>
      </c>
    </row>
    <row r="510" spans="1:37" ht="26.25" customHeight="1" x14ac:dyDescent="0.7">
      <c r="A510" s="60" t="str">
        <f>IF(選手申込!B546="","",選手申込!B546)</f>
        <v/>
      </c>
      <c r="B510" s="60" t="str">
        <f>IF(選手申込!C546="","",選手申込!C546)</f>
        <v/>
      </c>
      <c r="C510" s="60" t="str">
        <f>IF(選手申込!D546="","",選手申込!D546)</f>
        <v/>
      </c>
      <c r="D510" s="60" t="str">
        <f>IF(選手申込!E546="","",選手申込!E546)</f>
        <v/>
      </c>
      <c r="E510" s="60" t="str">
        <f>IF(選手申込!F546="","",選手申込!F546)</f>
        <v/>
      </c>
      <c r="F510" s="60" t="str">
        <f>IF(選手申込!G546="","",選手申込!G546)</f>
        <v/>
      </c>
      <c r="G510" s="60" t="str">
        <f>IF(選手申込!H546="","",選手申込!H546)</f>
        <v/>
      </c>
      <c r="H510" s="60" t="str">
        <f>IF(選手申込!L546="","",選手申込!L546)</f>
        <v/>
      </c>
      <c r="I510" s="60" t="str">
        <f>IF(H510="","",選手申込!$A$26)</f>
        <v/>
      </c>
      <c r="J510" s="60" t="str">
        <f>IF(I510="","",選手申込!$G$26)</f>
        <v/>
      </c>
      <c r="K510" s="60" t="str">
        <f>IF(J510="","",選手申込!$I$26)</f>
        <v/>
      </c>
      <c r="L510" s="60" t="str">
        <f>IF(選手申込!I546="","",選手申込!I546)</f>
        <v/>
      </c>
      <c r="M510" s="60" t="str">
        <f>IF(選手申込!J546="","",選手申込!J546)</f>
        <v/>
      </c>
      <c r="N510" s="60" t="str">
        <f>IF(選手申込!K546="","",選手申込!K546)</f>
        <v/>
      </c>
      <c r="O510" s="60">
        <f t="shared" si="68"/>
        <v>0</v>
      </c>
      <c r="P510" s="61" t="str">
        <f t="shared" si="69"/>
        <v/>
      </c>
      <c r="S510" s="82" t="str">
        <f t="shared" si="76"/>
        <v/>
      </c>
      <c r="T510" s="83" t="str">
        <f t="shared" si="76"/>
        <v/>
      </c>
      <c r="U510" s="84" t="str">
        <f t="shared" si="70"/>
        <v/>
      </c>
      <c r="V510" s="85"/>
      <c r="W510" s="86" t="str">
        <f t="shared" si="73"/>
        <v/>
      </c>
      <c r="X510" s="87"/>
      <c r="Y510" s="88"/>
      <c r="Z510" s="89" t="str">
        <f t="shared" si="74"/>
        <v/>
      </c>
      <c r="AA510" s="90"/>
      <c r="AB510" s="91"/>
      <c r="AC510" s="92" t="str">
        <f t="shared" si="71"/>
        <v/>
      </c>
      <c r="AD510" s="93"/>
      <c r="AE510" s="94"/>
      <c r="AF510" s="95" t="str">
        <f t="shared" si="72"/>
        <v/>
      </c>
      <c r="AG510" s="95"/>
      <c r="AH510" s="96"/>
      <c r="AI510" s="97" t="str">
        <f t="shared" si="75"/>
        <v/>
      </c>
      <c r="AJ510" s="98" t="str">
        <f t="shared" si="75"/>
        <v/>
      </c>
      <c r="AK510" s="99" t="str">
        <f t="shared" si="75"/>
        <v/>
      </c>
    </row>
    <row r="511" spans="1:37" ht="26.25" customHeight="1" x14ac:dyDescent="0.7">
      <c r="A511" s="60" t="str">
        <f>IF(選手申込!B547="","",選手申込!B547)</f>
        <v/>
      </c>
      <c r="B511" s="60" t="str">
        <f>IF(選手申込!C547="","",選手申込!C547)</f>
        <v/>
      </c>
      <c r="C511" s="60" t="str">
        <f>IF(選手申込!D547="","",選手申込!D547)</f>
        <v/>
      </c>
      <c r="D511" s="60" t="str">
        <f>IF(選手申込!E547="","",選手申込!E547)</f>
        <v/>
      </c>
      <c r="E511" s="60" t="str">
        <f>IF(選手申込!F547="","",選手申込!F547)</f>
        <v/>
      </c>
      <c r="F511" s="60" t="str">
        <f>IF(選手申込!G547="","",選手申込!G547)</f>
        <v/>
      </c>
      <c r="G511" s="60" t="str">
        <f>IF(選手申込!H547="","",選手申込!H547)</f>
        <v/>
      </c>
      <c r="H511" s="60" t="str">
        <f>IF(選手申込!L547="","",選手申込!L547)</f>
        <v/>
      </c>
      <c r="I511" s="60" t="str">
        <f>IF(H511="","",選手申込!$A$26)</f>
        <v/>
      </c>
      <c r="J511" s="60" t="str">
        <f>IF(I511="","",選手申込!$G$26)</f>
        <v/>
      </c>
      <c r="K511" s="60" t="str">
        <f>IF(J511="","",選手申込!$I$26)</f>
        <v/>
      </c>
      <c r="L511" s="60" t="str">
        <f>IF(選手申込!I547="","",選手申込!I547)</f>
        <v/>
      </c>
      <c r="M511" s="60" t="str">
        <f>IF(選手申込!J547="","",選手申込!J547)</f>
        <v/>
      </c>
      <c r="N511" s="60" t="str">
        <f>IF(選手申込!K547="","",選手申込!K547)</f>
        <v/>
      </c>
      <c r="O511" s="60">
        <f t="shared" si="68"/>
        <v>0</v>
      </c>
      <c r="P511" s="61" t="str">
        <f t="shared" si="69"/>
        <v/>
      </c>
      <c r="S511" s="82" t="str">
        <f t="shared" si="76"/>
        <v/>
      </c>
      <c r="T511" s="83" t="str">
        <f t="shared" si="76"/>
        <v/>
      </c>
      <c r="U511" s="84" t="str">
        <f t="shared" si="70"/>
        <v/>
      </c>
      <c r="V511" s="85"/>
      <c r="W511" s="86" t="str">
        <f t="shared" si="73"/>
        <v/>
      </c>
      <c r="X511" s="87"/>
      <c r="Y511" s="88"/>
      <c r="Z511" s="89" t="str">
        <f t="shared" si="74"/>
        <v/>
      </c>
      <c r="AA511" s="90"/>
      <c r="AB511" s="91"/>
      <c r="AC511" s="92" t="str">
        <f t="shared" si="71"/>
        <v/>
      </c>
      <c r="AD511" s="93"/>
      <c r="AE511" s="94"/>
      <c r="AF511" s="95" t="str">
        <f t="shared" si="72"/>
        <v/>
      </c>
      <c r="AG511" s="95"/>
      <c r="AH511" s="96"/>
      <c r="AI511" s="97" t="str">
        <f t="shared" si="75"/>
        <v/>
      </c>
      <c r="AJ511" s="98" t="str">
        <f t="shared" si="75"/>
        <v/>
      </c>
      <c r="AK511" s="99" t="str">
        <f t="shared" si="75"/>
        <v/>
      </c>
    </row>
    <row r="512" spans="1:37" ht="26.25" customHeight="1" x14ac:dyDescent="0.7">
      <c r="A512" s="60" t="str">
        <f>IF(選手申込!B548="","",選手申込!B548)</f>
        <v/>
      </c>
      <c r="B512" s="60" t="str">
        <f>IF(選手申込!C548="","",選手申込!C548)</f>
        <v/>
      </c>
      <c r="C512" s="60" t="str">
        <f>IF(選手申込!D548="","",選手申込!D548)</f>
        <v/>
      </c>
      <c r="D512" s="60" t="str">
        <f>IF(選手申込!E548="","",選手申込!E548)</f>
        <v/>
      </c>
      <c r="E512" s="60" t="str">
        <f>IF(選手申込!F548="","",選手申込!F548)</f>
        <v/>
      </c>
      <c r="F512" s="60" t="str">
        <f>IF(選手申込!G548="","",選手申込!G548)</f>
        <v/>
      </c>
      <c r="G512" s="60" t="str">
        <f>IF(選手申込!H548="","",選手申込!H548)</f>
        <v/>
      </c>
      <c r="H512" s="60" t="str">
        <f>IF(選手申込!L548="","",選手申込!L548)</f>
        <v/>
      </c>
      <c r="I512" s="60" t="str">
        <f>IF(H512="","",選手申込!$A$26)</f>
        <v/>
      </c>
      <c r="J512" s="60" t="str">
        <f>IF(I512="","",選手申込!$G$26)</f>
        <v/>
      </c>
      <c r="K512" s="60" t="str">
        <f>IF(J512="","",選手申込!$I$26)</f>
        <v/>
      </c>
      <c r="L512" s="60" t="str">
        <f>IF(選手申込!I548="","",選手申込!I548)</f>
        <v/>
      </c>
      <c r="M512" s="60" t="str">
        <f>IF(選手申込!J548="","",選手申込!J548)</f>
        <v/>
      </c>
      <c r="N512" s="60" t="str">
        <f>IF(選手申込!K548="","",選手申込!K548)</f>
        <v/>
      </c>
      <c r="O512" s="60">
        <f t="shared" si="68"/>
        <v>0</v>
      </c>
      <c r="P512" s="61" t="str">
        <f t="shared" si="69"/>
        <v/>
      </c>
      <c r="S512" s="82" t="str">
        <f t="shared" si="76"/>
        <v/>
      </c>
      <c r="T512" s="83" t="str">
        <f t="shared" si="76"/>
        <v/>
      </c>
      <c r="U512" s="84" t="str">
        <f t="shared" si="70"/>
        <v/>
      </c>
      <c r="V512" s="85"/>
      <c r="W512" s="86" t="str">
        <f t="shared" si="73"/>
        <v/>
      </c>
      <c r="X512" s="87"/>
      <c r="Y512" s="88"/>
      <c r="Z512" s="89" t="str">
        <f t="shared" si="74"/>
        <v/>
      </c>
      <c r="AA512" s="90"/>
      <c r="AB512" s="91"/>
      <c r="AC512" s="92" t="str">
        <f t="shared" si="71"/>
        <v/>
      </c>
      <c r="AD512" s="93"/>
      <c r="AE512" s="94"/>
      <c r="AF512" s="95" t="str">
        <f t="shared" si="72"/>
        <v/>
      </c>
      <c r="AG512" s="95"/>
      <c r="AH512" s="96"/>
      <c r="AI512" s="97" t="str">
        <f t="shared" si="75"/>
        <v/>
      </c>
      <c r="AJ512" s="98" t="str">
        <f t="shared" si="75"/>
        <v/>
      </c>
      <c r="AK512" s="99" t="str">
        <f t="shared" si="75"/>
        <v/>
      </c>
    </row>
    <row r="513" spans="1:37" ht="26.25" customHeight="1" x14ac:dyDescent="0.7">
      <c r="A513" s="60" t="str">
        <f>IF(選手申込!B549="","",選手申込!B549)</f>
        <v/>
      </c>
      <c r="B513" s="60" t="str">
        <f>IF(選手申込!C549="","",選手申込!C549)</f>
        <v/>
      </c>
      <c r="C513" s="60" t="str">
        <f>IF(選手申込!D549="","",選手申込!D549)</f>
        <v/>
      </c>
      <c r="D513" s="60" t="str">
        <f>IF(選手申込!E549="","",選手申込!E549)</f>
        <v/>
      </c>
      <c r="E513" s="60" t="str">
        <f>IF(選手申込!F549="","",選手申込!F549)</f>
        <v/>
      </c>
      <c r="F513" s="60" t="str">
        <f>IF(選手申込!G549="","",選手申込!G549)</f>
        <v/>
      </c>
      <c r="G513" s="60" t="str">
        <f>IF(選手申込!H549="","",選手申込!H549)</f>
        <v/>
      </c>
      <c r="H513" s="60" t="str">
        <f>IF(選手申込!L549="","",選手申込!L549)</f>
        <v/>
      </c>
      <c r="I513" s="60" t="str">
        <f>IF(H513="","",選手申込!$A$26)</f>
        <v/>
      </c>
      <c r="J513" s="60" t="str">
        <f>IF(I513="","",選手申込!$G$26)</f>
        <v/>
      </c>
      <c r="K513" s="60" t="str">
        <f>IF(J513="","",選手申込!$I$26)</f>
        <v/>
      </c>
      <c r="L513" s="60" t="str">
        <f>IF(選手申込!I549="","",選手申込!I549)</f>
        <v/>
      </c>
      <c r="M513" s="60" t="str">
        <f>IF(選手申込!J549="","",選手申込!J549)</f>
        <v/>
      </c>
      <c r="N513" s="60" t="str">
        <f>IF(選手申込!K549="","",選手申込!K549)</f>
        <v/>
      </c>
      <c r="O513" s="60">
        <f t="shared" si="68"/>
        <v>0</v>
      </c>
      <c r="P513" s="61" t="str">
        <f t="shared" si="69"/>
        <v/>
      </c>
      <c r="S513" s="82" t="str">
        <f t="shared" si="76"/>
        <v/>
      </c>
      <c r="T513" s="83" t="str">
        <f t="shared" si="76"/>
        <v/>
      </c>
      <c r="U513" s="84" t="str">
        <f t="shared" si="70"/>
        <v/>
      </c>
      <c r="V513" s="85"/>
      <c r="W513" s="86" t="str">
        <f t="shared" si="73"/>
        <v/>
      </c>
      <c r="X513" s="87"/>
      <c r="Y513" s="88"/>
      <c r="Z513" s="89" t="str">
        <f t="shared" si="74"/>
        <v/>
      </c>
      <c r="AA513" s="90"/>
      <c r="AB513" s="91"/>
      <c r="AC513" s="92" t="str">
        <f t="shared" si="71"/>
        <v/>
      </c>
      <c r="AD513" s="93"/>
      <c r="AE513" s="94"/>
      <c r="AF513" s="95" t="str">
        <f t="shared" si="72"/>
        <v/>
      </c>
      <c r="AG513" s="95"/>
      <c r="AH513" s="96"/>
      <c r="AI513" s="97" t="str">
        <f t="shared" si="75"/>
        <v/>
      </c>
      <c r="AJ513" s="98" t="str">
        <f t="shared" si="75"/>
        <v/>
      </c>
      <c r="AK513" s="99" t="str">
        <f t="shared" si="75"/>
        <v/>
      </c>
    </row>
    <row r="514" spans="1:37" ht="26.25" customHeight="1" x14ac:dyDescent="0.7">
      <c r="A514" s="60" t="str">
        <f>IF(選手申込!B550="","",選手申込!B550)</f>
        <v/>
      </c>
      <c r="B514" s="60" t="str">
        <f>IF(選手申込!C550="","",選手申込!C550)</f>
        <v/>
      </c>
      <c r="C514" s="60" t="str">
        <f>IF(選手申込!D550="","",選手申込!D550)</f>
        <v/>
      </c>
      <c r="D514" s="60" t="str">
        <f>IF(選手申込!E550="","",選手申込!E550)</f>
        <v/>
      </c>
      <c r="E514" s="60" t="str">
        <f>IF(選手申込!F550="","",選手申込!F550)</f>
        <v/>
      </c>
      <c r="F514" s="60" t="str">
        <f>IF(選手申込!G550="","",選手申込!G550)</f>
        <v/>
      </c>
      <c r="G514" s="60" t="str">
        <f>IF(選手申込!H550="","",選手申込!H550)</f>
        <v/>
      </c>
      <c r="H514" s="60" t="str">
        <f>IF(選手申込!L550="","",選手申込!L550)</f>
        <v/>
      </c>
      <c r="I514" s="60" t="str">
        <f>IF(H514="","",選手申込!$A$26)</f>
        <v/>
      </c>
      <c r="J514" s="60" t="str">
        <f>IF(I514="","",選手申込!$G$26)</f>
        <v/>
      </c>
      <c r="K514" s="60" t="str">
        <f>IF(J514="","",選手申込!$I$26)</f>
        <v/>
      </c>
      <c r="L514" s="60" t="str">
        <f>IF(選手申込!I550="","",選手申込!I550)</f>
        <v/>
      </c>
      <c r="M514" s="60" t="str">
        <f>IF(選手申込!J550="","",選手申込!J550)</f>
        <v/>
      </c>
      <c r="N514" s="60" t="str">
        <f>IF(選手申込!K550="","",選手申込!K550)</f>
        <v/>
      </c>
      <c r="O514" s="60">
        <f t="shared" si="68"/>
        <v>0</v>
      </c>
      <c r="P514" s="61" t="str">
        <f t="shared" si="69"/>
        <v/>
      </c>
      <c r="S514" s="82" t="str">
        <f t="shared" si="76"/>
        <v/>
      </c>
      <c r="T514" s="83" t="str">
        <f t="shared" si="76"/>
        <v/>
      </c>
      <c r="U514" s="84" t="str">
        <f t="shared" si="70"/>
        <v/>
      </c>
      <c r="V514" s="85"/>
      <c r="W514" s="86" t="str">
        <f t="shared" si="73"/>
        <v/>
      </c>
      <c r="X514" s="87"/>
      <c r="Y514" s="88"/>
      <c r="Z514" s="89" t="str">
        <f t="shared" si="74"/>
        <v/>
      </c>
      <c r="AA514" s="90"/>
      <c r="AB514" s="91"/>
      <c r="AC514" s="92" t="str">
        <f t="shared" si="71"/>
        <v/>
      </c>
      <c r="AD514" s="93"/>
      <c r="AE514" s="94"/>
      <c r="AF514" s="95" t="str">
        <f t="shared" si="72"/>
        <v/>
      </c>
      <c r="AG514" s="95"/>
      <c r="AH514" s="96"/>
      <c r="AI514" s="97" t="str">
        <f t="shared" si="75"/>
        <v/>
      </c>
      <c r="AJ514" s="98" t="str">
        <f t="shared" si="75"/>
        <v/>
      </c>
      <c r="AK514" s="99" t="str">
        <f t="shared" si="75"/>
        <v/>
      </c>
    </row>
    <row r="515" spans="1:37" ht="26.25" customHeight="1" x14ac:dyDescent="0.7">
      <c r="A515" s="60" t="str">
        <f>IF(選手申込!B551="","",選手申込!B551)</f>
        <v/>
      </c>
      <c r="B515" s="60" t="str">
        <f>IF(選手申込!C551="","",選手申込!C551)</f>
        <v/>
      </c>
      <c r="C515" s="60" t="str">
        <f>IF(選手申込!D551="","",選手申込!D551)</f>
        <v/>
      </c>
      <c r="D515" s="60" t="str">
        <f>IF(選手申込!E551="","",選手申込!E551)</f>
        <v/>
      </c>
      <c r="E515" s="60" t="str">
        <f>IF(選手申込!F551="","",選手申込!F551)</f>
        <v/>
      </c>
      <c r="F515" s="60" t="str">
        <f>IF(選手申込!G551="","",選手申込!G551)</f>
        <v/>
      </c>
      <c r="G515" s="60" t="str">
        <f>IF(選手申込!H551="","",選手申込!H551)</f>
        <v/>
      </c>
      <c r="H515" s="60" t="str">
        <f>IF(選手申込!L551="","",選手申込!L551)</f>
        <v/>
      </c>
      <c r="I515" s="60" t="str">
        <f>IF(H515="","",選手申込!$A$26)</f>
        <v/>
      </c>
      <c r="J515" s="60" t="str">
        <f>IF(I515="","",選手申込!$G$26)</f>
        <v/>
      </c>
      <c r="K515" s="60" t="str">
        <f>IF(J515="","",選手申込!$I$26)</f>
        <v/>
      </c>
      <c r="L515" s="60" t="str">
        <f>IF(選手申込!I551="","",選手申込!I551)</f>
        <v/>
      </c>
      <c r="M515" s="60" t="str">
        <f>IF(選手申込!J551="","",選手申込!J551)</f>
        <v/>
      </c>
      <c r="N515" s="60" t="str">
        <f>IF(選手申込!K551="","",選手申込!K551)</f>
        <v/>
      </c>
      <c r="O515" s="60">
        <f t="shared" ref="O515:O578" si="77">LEN(C515)+LEN(D515)</f>
        <v>0</v>
      </c>
      <c r="P515" s="61" t="str">
        <f t="shared" ref="P515:P578" si="78">IF(O515=1,"　　　　",IF(O515=2,"　　　",IF(O515=3,"　　",IF(O515=4,"　",""))))</f>
        <v/>
      </c>
      <c r="S515" s="82" t="str">
        <f t="shared" si="76"/>
        <v/>
      </c>
      <c r="T515" s="83" t="str">
        <f t="shared" si="76"/>
        <v/>
      </c>
      <c r="U515" s="84" t="str">
        <f t="shared" ref="U515:U578" si="79">C515&amp;P515&amp;D515</f>
        <v/>
      </c>
      <c r="V515" s="85"/>
      <c r="W515" s="86" t="str">
        <f t="shared" si="73"/>
        <v/>
      </c>
      <c r="X515" s="87"/>
      <c r="Y515" s="88"/>
      <c r="Z515" s="89" t="str">
        <f t="shared" si="74"/>
        <v/>
      </c>
      <c r="AA515" s="90"/>
      <c r="AB515" s="91"/>
      <c r="AC515" s="92" t="str">
        <f t="shared" ref="AC515:AC578" si="80">H515</f>
        <v/>
      </c>
      <c r="AD515" s="93"/>
      <c r="AE515" s="94"/>
      <c r="AF515" s="95" t="str">
        <f t="shared" ref="AF515:AF578" si="81">H515</f>
        <v/>
      </c>
      <c r="AG515" s="95"/>
      <c r="AH515" s="96"/>
      <c r="AI515" s="97" t="str">
        <f t="shared" si="75"/>
        <v/>
      </c>
      <c r="AJ515" s="98" t="str">
        <f t="shared" si="75"/>
        <v/>
      </c>
      <c r="AK515" s="99" t="str">
        <f t="shared" si="75"/>
        <v/>
      </c>
    </row>
    <row r="516" spans="1:37" ht="26.25" customHeight="1" x14ac:dyDescent="0.7">
      <c r="A516" s="60" t="str">
        <f>IF(選手申込!B552="","",選手申込!B552)</f>
        <v/>
      </c>
      <c r="B516" s="60" t="str">
        <f>IF(選手申込!C552="","",選手申込!C552)</f>
        <v/>
      </c>
      <c r="C516" s="60" t="str">
        <f>IF(選手申込!D552="","",選手申込!D552)</f>
        <v/>
      </c>
      <c r="D516" s="60" t="str">
        <f>IF(選手申込!E552="","",選手申込!E552)</f>
        <v/>
      </c>
      <c r="E516" s="60" t="str">
        <f>IF(選手申込!F552="","",選手申込!F552)</f>
        <v/>
      </c>
      <c r="F516" s="60" t="str">
        <f>IF(選手申込!G552="","",選手申込!G552)</f>
        <v/>
      </c>
      <c r="G516" s="60" t="str">
        <f>IF(選手申込!H552="","",選手申込!H552)</f>
        <v/>
      </c>
      <c r="H516" s="60" t="str">
        <f>IF(選手申込!L552="","",選手申込!L552)</f>
        <v/>
      </c>
      <c r="I516" s="60" t="str">
        <f>IF(H516="","",選手申込!$A$26)</f>
        <v/>
      </c>
      <c r="J516" s="60" t="str">
        <f>IF(I516="","",選手申込!$G$26)</f>
        <v/>
      </c>
      <c r="K516" s="60" t="str">
        <f>IF(J516="","",選手申込!$I$26)</f>
        <v/>
      </c>
      <c r="L516" s="60" t="str">
        <f>IF(選手申込!I552="","",選手申込!I552)</f>
        <v/>
      </c>
      <c r="M516" s="60" t="str">
        <f>IF(選手申込!J552="","",選手申込!J552)</f>
        <v/>
      </c>
      <c r="N516" s="60" t="str">
        <f>IF(選手申込!K552="","",選手申込!K552)</f>
        <v/>
      </c>
      <c r="O516" s="60">
        <f t="shared" si="77"/>
        <v>0</v>
      </c>
      <c r="P516" s="61" t="str">
        <f t="shared" si="78"/>
        <v/>
      </c>
      <c r="S516" s="82" t="str">
        <f t="shared" si="76"/>
        <v/>
      </c>
      <c r="T516" s="83" t="str">
        <f t="shared" si="76"/>
        <v/>
      </c>
      <c r="U516" s="84" t="str">
        <f t="shared" si="79"/>
        <v/>
      </c>
      <c r="V516" s="85"/>
      <c r="W516" s="86" t="str">
        <f t="shared" ref="W516:W579" si="82">IF(U516="","","（"&amp;G516&amp;"・"&amp;K516&amp;"）")</f>
        <v/>
      </c>
      <c r="X516" s="87"/>
      <c r="Y516" s="88"/>
      <c r="Z516" s="89" t="str">
        <f t="shared" ref="Z516:Z579" si="83">I516</f>
        <v/>
      </c>
      <c r="AA516" s="90"/>
      <c r="AB516" s="91"/>
      <c r="AC516" s="92" t="str">
        <f t="shared" si="80"/>
        <v/>
      </c>
      <c r="AD516" s="93"/>
      <c r="AE516" s="94"/>
      <c r="AF516" s="95" t="str">
        <f t="shared" si="81"/>
        <v/>
      </c>
      <c r="AG516" s="95"/>
      <c r="AH516" s="96"/>
      <c r="AI516" s="97" t="str">
        <f t="shared" si="75"/>
        <v/>
      </c>
      <c r="AJ516" s="98" t="str">
        <f t="shared" si="75"/>
        <v/>
      </c>
      <c r="AK516" s="99" t="str">
        <f t="shared" si="75"/>
        <v/>
      </c>
    </row>
    <row r="517" spans="1:37" ht="26.25" customHeight="1" x14ac:dyDescent="0.7">
      <c r="A517" s="60" t="str">
        <f>IF(選手申込!B553="","",選手申込!B553)</f>
        <v/>
      </c>
      <c r="B517" s="60" t="str">
        <f>IF(選手申込!C553="","",選手申込!C553)</f>
        <v/>
      </c>
      <c r="C517" s="60" t="str">
        <f>IF(選手申込!D553="","",選手申込!D553)</f>
        <v/>
      </c>
      <c r="D517" s="60" t="str">
        <f>IF(選手申込!E553="","",選手申込!E553)</f>
        <v/>
      </c>
      <c r="E517" s="60" t="str">
        <f>IF(選手申込!F553="","",選手申込!F553)</f>
        <v/>
      </c>
      <c r="F517" s="60" t="str">
        <f>IF(選手申込!G553="","",選手申込!G553)</f>
        <v/>
      </c>
      <c r="G517" s="60" t="str">
        <f>IF(選手申込!H553="","",選手申込!H553)</f>
        <v/>
      </c>
      <c r="H517" s="60" t="str">
        <f>IF(選手申込!L553="","",選手申込!L553)</f>
        <v/>
      </c>
      <c r="I517" s="60" t="str">
        <f>IF(H517="","",選手申込!$A$26)</f>
        <v/>
      </c>
      <c r="J517" s="60" t="str">
        <f>IF(I517="","",選手申込!$G$26)</f>
        <v/>
      </c>
      <c r="K517" s="60" t="str">
        <f>IF(J517="","",選手申込!$I$26)</f>
        <v/>
      </c>
      <c r="L517" s="60" t="str">
        <f>IF(選手申込!I553="","",選手申込!I553)</f>
        <v/>
      </c>
      <c r="M517" s="60" t="str">
        <f>IF(選手申込!J553="","",選手申込!J553)</f>
        <v/>
      </c>
      <c r="N517" s="60" t="str">
        <f>IF(選手申込!K553="","",選手申込!K553)</f>
        <v/>
      </c>
      <c r="O517" s="60">
        <f t="shared" si="77"/>
        <v>0</v>
      </c>
      <c r="P517" s="61" t="str">
        <f t="shared" si="78"/>
        <v/>
      </c>
      <c r="S517" s="82" t="str">
        <f t="shared" si="76"/>
        <v/>
      </c>
      <c r="T517" s="83" t="str">
        <f t="shared" si="76"/>
        <v/>
      </c>
      <c r="U517" s="84" t="str">
        <f t="shared" si="79"/>
        <v/>
      </c>
      <c r="V517" s="85"/>
      <c r="W517" s="86" t="str">
        <f t="shared" si="82"/>
        <v/>
      </c>
      <c r="X517" s="87"/>
      <c r="Y517" s="88"/>
      <c r="Z517" s="89" t="str">
        <f t="shared" si="83"/>
        <v/>
      </c>
      <c r="AA517" s="90"/>
      <c r="AB517" s="91"/>
      <c r="AC517" s="92" t="str">
        <f t="shared" si="80"/>
        <v/>
      </c>
      <c r="AD517" s="93"/>
      <c r="AE517" s="94"/>
      <c r="AF517" s="95" t="str">
        <f t="shared" si="81"/>
        <v/>
      </c>
      <c r="AG517" s="95"/>
      <c r="AH517" s="96"/>
      <c r="AI517" s="97" t="str">
        <f t="shared" si="75"/>
        <v/>
      </c>
      <c r="AJ517" s="98" t="str">
        <f t="shared" si="75"/>
        <v/>
      </c>
      <c r="AK517" s="99" t="str">
        <f t="shared" si="75"/>
        <v/>
      </c>
    </row>
    <row r="518" spans="1:37" ht="26.25" customHeight="1" x14ac:dyDescent="0.7">
      <c r="A518" s="60" t="str">
        <f>IF(選手申込!B554="","",選手申込!B554)</f>
        <v/>
      </c>
      <c r="B518" s="60" t="str">
        <f>IF(選手申込!C554="","",選手申込!C554)</f>
        <v/>
      </c>
      <c r="C518" s="60" t="str">
        <f>IF(選手申込!D554="","",選手申込!D554)</f>
        <v/>
      </c>
      <c r="D518" s="60" t="str">
        <f>IF(選手申込!E554="","",選手申込!E554)</f>
        <v/>
      </c>
      <c r="E518" s="60" t="str">
        <f>IF(選手申込!F554="","",選手申込!F554)</f>
        <v/>
      </c>
      <c r="F518" s="60" t="str">
        <f>IF(選手申込!G554="","",選手申込!G554)</f>
        <v/>
      </c>
      <c r="G518" s="60" t="str">
        <f>IF(選手申込!H554="","",選手申込!H554)</f>
        <v/>
      </c>
      <c r="H518" s="60" t="str">
        <f>IF(選手申込!L554="","",選手申込!L554)</f>
        <v/>
      </c>
      <c r="I518" s="60" t="str">
        <f>IF(H518="","",選手申込!$A$26)</f>
        <v/>
      </c>
      <c r="J518" s="60" t="str">
        <f>IF(I518="","",選手申込!$G$26)</f>
        <v/>
      </c>
      <c r="K518" s="60" t="str">
        <f>IF(J518="","",選手申込!$I$26)</f>
        <v/>
      </c>
      <c r="L518" s="60" t="str">
        <f>IF(選手申込!I554="","",選手申込!I554)</f>
        <v/>
      </c>
      <c r="M518" s="60" t="str">
        <f>IF(選手申込!J554="","",選手申込!J554)</f>
        <v/>
      </c>
      <c r="N518" s="60" t="str">
        <f>IF(選手申込!K554="","",選手申込!K554)</f>
        <v/>
      </c>
      <c r="O518" s="60">
        <f t="shared" si="77"/>
        <v>0</v>
      </c>
      <c r="P518" s="61" t="str">
        <f t="shared" si="78"/>
        <v/>
      </c>
      <c r="S518" s="82" t="str">
        <f t="shared" si="76"/>
        <v/>
      </c>
      <c r="T518" s="83" t="str">
        <f t="shared" si="76"/>
        <v/>
      </c>
      <c r="U518" s="84" t="str">
        <f t="shared" si="79"/>
        <v/>
      </c>
      <c r="V518" s="85"/>
      <c r="W518" s="86" t="str">
        <f t="shared" si="82"/>
        <v/>
      </c>
      <c r="X518" s="87"/>
      <c r="Y518" s="88"/>
      <c r="Z518" s="89" t="str">
        <f t="shared" si="83"/>
        <v/>
      </c>
      <c r="AA518" s="90"/>
      <c r="AB518" s="91"/>
      <c r="AC518" s="92" t="str">
        <f t="shared" si="80"/>
        <v/>
      </c>
      <c r="AD518" s="93"/>
      <c r="AE518" s="94"/>
      <c r="AF518" s="95" t="str">
        <f t="shared" si="81"/>
        <v/>
      </c>
      <c r="AG518" s="95"/>
      <c r="AH518" s="96"/>
      <c r="AI518" s="97" t="str">
        <f t="shared" si="75"/>
        <v/>
      </c>
      <c r="AJ518" s="98" t="str">
        <f t="shared" si="75"/>
        <v/>
      </c>
      <c r="AK518" s="99" t="str">
        <f t="shared" si="75"/>
        <v/>
      </c>
    </row>
    <row r="519" spans="1:37" ht="26.25" customHeight="1" x14ac:dyDescent="0.7">
      <c r="A519" s="60" t="str">
        <f>IF(選手申込!B555="","",選手申込!B555)</f>
        <v/>
      </c>
      <c r="B519" s="60" t="str">
        <f>IF(選手申込!C555="","",選手申込!C555)</f>
        <v/>
      </c>
      <c r="C519" s="60" t="str">
        <f>IF(選手申込!D555="","",選手申込!D555)</f>
        <v/>
      </c>
      <c r="D519" s="60" t="str">
        <f>IF(選手申込!E555="","",選手申込!E555)</f>
        <v/>
      </c>
      <c r="E519" s="60" t="str">
        <f>IF(選手申込!F555="","",選手申込!F555)</f>
        <v/>
      </c>
      <c r="F519" s="60" t="str">
        <f>IF(選手申込!G555="","",選手申込!G555)</f>
        <v/>
      </c>
      <c r="G519" s="60" t="str">
        <f>IF(選手申込!H555="","",選手申込!H555)</f>
        <v/>
      </c>
      <c r="H519" s="60" t="str">
        <f>IF(選手申込!L555="","",選手申込!L555)</f>
        <v/>
      </c>
      <c r="I519" s="60" t="str">
        <f>IF(H519="","",選手申込!$A$26)</f>
        <v/>
      </c>
      <c r="J519" s="60" t="str">
        <f>IF(I519="","",選手申込!$G$26)</f>
        <v/>
      </c>
      <c r="K519" s="60" t="str">
        <f>IF(J519="","",選手申込!$I$26)</f>
        <v/>
      </c>
      <c r="L519" s="60" t="str">
        <f>IF(選手申込!I555="","",選手申込!I555)</f>
        <v/>
      </c>
      <c r="M519" s="60" t="str">
        <f>IF(選手申込!J555="","",選手申込!J555)</f>
        <v/>
      </c>
      <c r="N519" s="60" t="str">
        <f>IF(選手申込!K555="","",選手申込!K555)</f>
        <v/>
      </c>
      <c r="O519" s="60">
        <f t="shared" si="77"/>
        <v>0</v>
      </c>
      <c r="P519" s="61" t="str">
        <f t="shared" si="78"/>
        <v/>
      </c>
      <c r="S519" s="82" t="str">
        <f t="shared" si="76"/>
        <v/>
      </c>
      <c r="T519" s="83" t="str">
        <f t="shared" si="76"/>
        <v/>
      </c>
      <c r="U519" s="84" t="str">
        <f t="shared" si="79"/>
        <v/>
      </c>
      <c r="V519" s="85"/>
      <c r="W519" s="86" t="str">
        <f t="shared" si="82"/>
        <v/>
      </c>
      <c r="X519" s="87"/>
      <c r="Y519" s="88"/>
      <c r="Z519" s="89" t="str">
        <f t="shared" si="83"/>
        <v/>
      </c>
      <c r="AA519" s="90"/>
      <c r="AB519" s="91"/>
      <c r="AC519" s="92" t="str">
        <f t="shared" si="80"/>
        <v/>
      </c>
      <c r="AD519" s="93"/>
      <c r="AE519" s="94"/>
      <c r="AF519" s="95" t="str">
        <f t="shared" si="81"/>
        <v/>
      </c>
      <c r="AG519" s="95"/>
      <c r="AH519" s="96"/>
      <c r="AI519" s="97" t="str">
        <f t="shared" si="75"/>
        <v/>
      </c>
      <c r="AJ519" s="98" t="str">
        <f t="shared" si="75"/>
        <v/>
      </c>
      <c r="AK519" s="99" t="str">
        <f t="shared" si="75"/>
        <v/>
      </c>
    </row>
    <row r="520" spans="1:37" ht="26.25" customHeight="1" x14ac:dyDescent="0.7">
      <c r="A520" s="60" t="str">
        <f>IF(選手申込!B556="","",選手申込!B556)</f>
        <v/>
      </c>
      <c r="B520" s="60" t="str">
        <f>IF(選手申込!C556="","",選手申込!C556)</f>
        <v/>
      </c>
      <c r="C520" s="60" t="str">
        <f>IF(選手申込!D556="","",選手申込!D556)</f>
        <v/>
      </c>
      <c r="D520" s="60" t="str">
        <f>IF(選手申込!E556="","",選手申込!E556)</f>
        <v/>
      </c>
      <c r="E520" s="60" t="str">
        <f>IF(選手申込!F556="","",選手申込!F556)</f>
        <v/>
      </c>
      <c r="F520" s="60" t="str">
        <f>IF(選手申込!G556="","",選手申込!G556)</f>
        <v/>
      </c>
      <c r="G520" s="60" t="str">
        <f>IF(選手申込!H556="","",選手申込!H556)</f>
        <v/>
      </c>
      <c r="H520" s="60" t="str">
        <f>IF(選手申込!L556="","",選手申込!L556)</f>
        <v/>
      </c>
      <c r="I520" s="60" t="str">
        <f>IF(H520="","",選手申込!$A$26)</f>
        <v/>
      </c>
      <c r="J520" s="60" t="str">
        <f>IF(I520="","",選手申込!$G$26)</f>
        <v/>
      </c>
      <c r="K520" s="60" t="str">
        <f>IF(J520="","",選手申込!$I$26)</f>
        <v/>
      </c>
      <c r="L520" s="60" t="str">
        <f>IF(選手申込!I556="","",選手申込!I556)</f>
        <v/>
      </c>
      <c r="M520" s="60" t="str">
        <f>IF(選手申込!J556="","",選手申込!J556)</f>
        <v/>
      </c>
      <c r="N520" s="60" t="str">
        <f>IF(選手申込!K556="","",選手申込!K556)</f>
        <v/>
      </c>
      <c r="O520" s="60">
        <f t="shared" si="77"/>
        <v>0</v>
      </c>
      <c r="P520" s="61" t="str">
        <f t="shared" si="78"/>
        <v/>
      </c>
      <c r="S520" s="82" t="str">
        <f t="shared" si="76"/>
        <v/>
      </c>
      <c r="T520" s="83" t="str">
        <f t="shared" si="76"/>
        <v/>
      </c>
      <c r="U520" s="84" t="str">
        <f t="shared" si="79"/>
        <v/>
      </c>
      <c r="V520" s="85"/>
      <c r="W520" s="86" t="str">
        <f t="shared" si="82"/>
        <v/>
      </c>
      <c r="X520" s="87"/>
      <c r="Y520" s="88"/>
      <c r="Z520" s="89" t="str">
        <f t="shared" si="83"/>
        <v/>
      </c>
      <c r="AA520" s="90"/>
      <c r="AB520" s="91"/>
      <c r="AC520" s="92" t="str">
        <f t="shared" si="80"/>
        <v/>
      </c>
      <c r="AD520" s="93"/>
      <c r="AE520" s="94"/>
      <c r="AF520" s="95" t="str">
        <f t="shared" si="81"/>
        <v/>
      </c>
      <c r="AG520" s="95"/>
      <c r="AH520" s="96"/>
      <c r="AI520" s="97" t="str">
        <f t="shared" si="75"/>
        <v/>
      </c>
      <c r="AJ520" s="98" t="str">
        <f t="shared" si="75"/>
        <v/>
      </c>
      <c r="AK520" s="99" t="str">
        <f t="shared" si="75"/>
        <v/>
      </c>
    </row>
    <row r="521" spans="1:37" ht="26.25" customHeight="1" x14ac:dyDescent="0.7">
      <c r="A521" s="60" t="str">
        <f>IF(選手申込!B557="","",選手申込!B557)</f>
        <v/>
      </c>
      <c r="B521" s="60" t="str">
        <f>IF(選手申込!C557="","",選手申込!C557)</f>
        <v/>
      </c>
      <c r="C521" s="60" t="str">
        <f>IF(選手申込!D557="","",選手申込!D557)</f>
        <v/>
      </c>
      <c r="D521" s="60" t="str">
        <f>IF(選手申込!E557="","",選手申込!E557)</f>
        <v/>
      </c>
      <c r="E521" s="60" t="str">
        <f>IF(選手申込!F557="","",選手申込!F557)</f>
        <v/>
      </c>
      <c r="F521" s="60" t="str">
        <f>IF(選手申込!G557="","",選手申込!G557)</f>
        <v/>
      </c>
      <c r="G521" s="60" t="str">
        <f>IF(選手申込!H557="","",選手申込!H557)</f>
        <v/>
      </c>
      <c r="H521" s="60" t="str">
        <f>IF(選手申込!L557="","",選手申込!L557)</f>
        <v/>
      </c>
      <c r="I521" s="60" t="str">
        <f>IF(H521="","",選手申込!$A$26)</f>
        <v/>
      </c>
      <c r="J521" s="60" t="str">
        <f>IF(I521="","",選手申込!$G$26)</f>
        <v/>
      </c>
      <c r="K521" s="60" t="str">
        <f>IF(J521="","",選手申込!$I$26)</f>
        <v/>
      </c>
      <c r="L521" s="60" t="str">
        <f>IF(選手申込!I557="","",選手申込!I557)</f>
        <v/>
      </c>
      <c r="M521" s="60" t="str">
        <f>IF(選手申込!J557="","",選手申込!J557)</f>
        <v/>
      </c>
      <c r="N521" s="60" t="str">
        <f>IF(選手申込!K557="","",選手申込!K557)</f>
        <v/>
      </c>
      <c r="O521" s="60">
        <f t="shared" si="77"/>
        <v>0</v>
      </c>
      <c r="P521" s="61" t="str">
        <f t="shared" si="78"/>
        <v/>
      </c>
      <c r="S521" s="82" t="str">
        <f t="shared" si="76"/>
        <v/>
      </c>
      <c r="T521" s="83" t="str">
        <f t="shared" si="76"/>
        <v/>
      </c>
      <c r="U521" s="84" t="str">
        <f t="shared" si="79"/>
        <v/>
      </c>
      <c r="V521" s="85"/>
      <c r="W521" s="86" t="str">
        <f t="shared" si="82"/>
        <v/>
      </c>
      <c r="X521" s="87"/>
      <c r="Y521" s="88"/>
      <c r="Z521" s="89" t="str">
        <f t="shared" si="83"/>
        <v/>
      </c>
      <c r="AA521" s="90"/>
      <c r="AB521" s="91"/>
      <c r="AC521" s="92" t="str">
        <f t="shared" si="80"/>
        <v/>
      </c>
      <c r="AD521" s="93"/>
      <c r="AE521" s="94"/>
      <c r="AF521" s="95" t="str">
        <f t="shared" si="81"/>
        <v/>
      </c>
      <c r="AG521" s="95"/>
      <c r="AH521" s="96"/>
      <c r="AI521" s="97" t="str">
        <f t="shared" si="75"/>
        <v/>
      </c>
      <c r="AJ521" s="98" t="str">
        <f t="shared" si="75"/>
        <v/>
      </c>
      <c r="AK521" s="99" t="str">
        <f t="shared" si="75"/>
        <v/>
      </c>
    </row>
    <row r="522" spans="1:37" ht="26.25" customHeight="1" x14ac:dyDescent="0.7">
      <c r="A522" s="60" t="str">
        <f>IF(選手申込!B558="","",選手申込!B558)</f>
        <v/>
      </c>
      <c r="B522" s="60" t="str">
        <f>IF(選手申込!C558="","",選手申込!C558)</f>
        <v/>
      </c>
      <c r="C522" s="60" t="str">
        <f>IF(選手申込!D558="","",選手申込!D558)</f>
        <v/>
      </c>
      <c r="D522" s="60" t="str">
        <f>IF(選手申込!E558="","",選手申込!E558)</f>
        <v/>
      </c>
      <c r="E522" s="60" t="str">
        <f>IF(選手申込!F558="","",選手申込!F558)</f>
        <v/>
      </c>
      <c r="F522" s="60" t="str">
        <f>IF(選手申込!G558="","",選手申込!G558)</f>
        <v/>
      </c>
      <c r="G522" s="60" t="str">
        <f>IF(選手申込!H558="","",選手申込!H558)</f>
        <v/>
      </c>
      <c r="H522" s="60" t="str">
        <f>IF(選手申込!L558="","",選手申込!L558)</f>
        <v/>
      </c>
      <c r="I522" s="60" t="str">
        <f>IF(H522="","",選手申込!$A$26)</f>
        <v/>
      </c>
      <c r="J522" s="60" t="str">
        <f>IF(I522="","",選手申込!$G$26)</f>
        <v/>
      </c>
      <c r="K522" s="60" t="str">
        <f>IF(J522="","",選手申込!$I$26)</f>
        <v/>
      </c>
      <c r="L522" s="60" t="str">
        <f>IF(選手申込!I558="","",選手申込!I558)</f>
        <v/>
      </c>
      <c r="M522" s="60" t="str">
        <f>IF(選手申込!J558="","",選手申込!J558)</f>
        <v/>
      </c>
      <c r="N522" s="60" t="str">
        <f>IF(選手申込!K558="","",選手申込!K558)</f>
        <v/>
      </c>
      <c r="O522" s="60">
        <f t="shared" si="77"/>
        <v>0</v>
      </c>
      <c r="P522" s="61" t="str">
        <f t="shared" si="78"/>
        <v/>
      </c>
      <c r="S522" s="82" t="str">
        <f t="shared" si="76"/>
        <v/>
      </c>
      <c r="T522" s="83" t="str">
        <f t="shared" si="76"/>
        <v/>
      </c>
      <c r="U522" s="84" t="str">
        <f t="shared" si="79"/>
        <v/>
      </c>
      <c r="V522" s="85"/>
      <c r="W522" s="86" t="str">
        <f t="shared" si="82"/>
        <v/>
      </c>
      <c r="X522" s="87"/>
      <c r="Y522" s="88"/>
      <c r="Z522" s="89" t="str">
        <f t="shared" si="83"/>
        <v/>
      </c>
      <c r="AA522" s="90"/>
      <c r="AB522" s="91"/>
      <c r="AC522" s="92" t="str">
        <f t="shared" si="80"/>
        <v/>
      </c>
      <c r="AD522" s="93"/>
      <c r="AE522" s="94"/>
      <c r="AF522" s="95" t="str">
        <f t="shared" si="81"/>
        <v/>
      </c>
      <c r="AG522" s="95"/>
      <c r="AH522" s="96"/>
      <c r="AI522" s="97" t="str">
        <f t="shared" si="75"/>
        <v/>
      </c>
      <c r="AJ522" s="98" t="str">
        <f t="shared" si="75"/>
        <v/>
      </c>
      <c r="AK522" s="99" t="str">
        <f t="shared" si="75"/>
        <v/>
      </c>
    </row>
    <row r="523" spans="1:37" ht="26.25" customHeight="1" x14ac:dyDescent="0.7">
      <c r="A523" s="60" t="str">
        <f>IF(選手申込!B559="","",選手申込!B559)</f>
        <v/>
      </c>
      <c r="B523" s="60" t="str">
        <f>IF(選手申込!C559="","",選手申込!C559)</f>
        <v/>
      </c>
      <c r="C523" s="60" t="str">
        <f>IF(選手申込!D559="","",選手申込!D559)</f>
        <v/>
      </c>
      <c r="D523" s="60" t="str">
        <f>IF(選手申込!E559="","",選手申込!E559)</f>
        <v/>
      </c>
      <c r="E523" s="60" t="str">
        <f>IF(選手申込!F559="","",選手申込!F559)</f>
        <v/>
      </c>
      <c r="F523" s="60" t="str">
        <f>IF(選手申込!G559="","",選手申込!G559)</f>
        <v/>
      </c>
      <c r="G523" s="60" t="str">
        <f>IF(選手申込!H559="","",選手申込!H559)</f>
        <v/>
      </c>
      <c r="H523" s="60" t="str">
        <f>IF(選手申込!L559="","",選手申込!L559)</f>
        <v/>
      </c>
      <c r="I523" s="60" t="str">
        <f>IF(H523="","",選手申込!$A$26)</f>
        <v/>
      </c>
      <c r="J523" s="60" t="str">
        <f>IF(I523="","",選手申込!$G$26)</f>
        <v/>
      </c>
      <c r="K523" s="60" t="str">
        <f>IF(J523="","",選手申込!$I$26)</f>
        <v/>
      </c>
      <c r="L523" s="60" t="str">
        <f>IF(選手申込!I559="","",選手申込!I559)</f>
        <v/>
      </c>
      <c r="M523" s="60" t="str">
        <f>IF(選手申込!J559="","",選手申込!J559)</f>
        <v/>
      </c>
      <c r="N523" s="60" t="str">
        <f>IF(選手申込!K559="","",選手申込!K559)</f>
        <v/>
      </c>
      <c r="O523" s="60">
        <f t="shared" si="77"/>
        <v>0</v>
      </c>
      <c r="P523" s="61" t="str">
        <f t="shared" si="78"/>
        <v/>
      </c>
      <c r="S523" s="82" t="str">
        <f t="shared" si="76"/>
        <v/>
      </c>
      <c r="T523" s="83" t="str">
        <f t="shared" si="76"/>
        <v/>
      </c>
      <c r="U523" s="84" t="str">
        <f t="shared" si="79"/>
        <v/>
      </c>
      <c r="V523" s="85"/>
      <c r="W523" s="86" t="str">
        <f t="shared" si="82"/>
        <v/>
      </c>
      <c r="X523" s="87"/>
      <c r="Y523" s="88"/>
      <c r="Z523" s="89" t="str">
        <f t="shared" si="83"/>
        <v/>
      </c>
      <c r="AA523" s="90"/>
      <c r="AB523" s="91"/>
      <c r="AC523" s="92" t="str">
        <f t="shared" si="80"/>
        <v/>
      </c>
      <c r="AD523" s="93"/>
      <c r="AE523" s="94"/>
      <c r="AF523" s="95" t="str">
        <f t="shared" si="81"/>
        <v/>
      </c>
      <c r="AG523" s="95"/>
      <c r="AH523" s="96"/>
      <c r="AI523" s="97" t="str">
        <f t="shared" si="75"/>
        <v/>
      </c>
      <c r="AJ523" s="98" t="str">
        <f t="shared" si="75"/>
        <v/>
      </c>
      <c r="AK523" s="99" t="str">
        <f t="shared" si="75"/>
        <v/>
      </c>
    </row>
    <row r="524" spans="1:37" ht="26.25" customHeight="1" x14ac:dyDescent="0.7">
      <c r="A524" s="60" t="str">
        <f>IF(選手申込!B560="","",選手申込!B560)</f>
        <v/>
      </c>
      <c r="B524" s="60" t="str">
        <f>IF(選手申込!C560="","",選手申込!C560)</f>
        <v/>
      </c>
      <c r="C524" s="60" t="str">
        <f>IF(選手申込!D560="","",選手申込!D560)</f>
        <v/>
      </c>
      <c r="D524" s="60" t="str">
        <f>IF(選手申込!E560="","",選手申込!E560)</f>
        <v/>
      </c>
      <c r="E524" s="60" t="str">
        <f>IF(選手申込!F560="","",選手申込!F560)</f>
        <v/>
      </c>
      <c r="F524" s="60" t="str">
        <f>IF(選手申込!G560="","",選手申込!G560)</f>
        <v/>
      </c>
      <c r="G524" s="60" t="str">
        <f>IF(選手申込!H560="","",選手申込!H560)</f>
        <v/>
      </c>
      <c r="H524" s="60" t="str">
        <f>IF(選手申込!L560="","",選手申込!L560)</f>
        <v/>
      </c>
      <c r="I524" s="60" t="str">
        <f>IF(H524="","",選手申込!$A$26)</f>
        <v/>
      </c>
      <c r="J524" s="60" t="str">
        <f>IF(I524="","",選手申込!$G$26)</f>
        <v/>
      </c>
      <c r="K524" s="60" t="str">
        <f>IF(J524="","",選手申込!$I$26)</f>
        <v/>
      </c>
      <c r="L524" s="60" t="str">
        <f>IF(選手申込!I560="","",選手申込!I560)</f>
        <v/>
      </c>
      <c r="M524" s="60" t="str">
        <f>IF(選手申込!J560="","",選手申込!J560)</f>
        <v/>
      </c>
      <c r="N524" s="60" t="str">
        <f>IF(選手申込!K560="","",選手申込!K560)</f>
        <v/>
      </c>
      <c r="O524" s="60">
        <f t="shared" si="77"/>
        <v>0</v>
      </c>
      <c r="P524" s="61" t="str">
        <f t="shared" si="78"/>
        <v/>
      </c>
      <c r="S524" s="82" t="str">
        <f t="shared" si="76"/>
        <v/>
      </c>
      <c r="T524" s="83" t="str">
        <f t="shared" si="76"/>
        <v/>
      </c>
      <c r="U524" s="84" t="str">
        <f t="shared" si="79"/>
        <v/>
      </c>
      <c r="V524" s="85"/>
      <c r="W524" s="86" t="str">
        <f t="shared" si="82"/>
        <v/>
      </c>
      <c r="X524" s="87"/>
      <c r="Y524" s="88"/>
      <c r="Z524" s="89" t="str">
        <f t="shared" si="83"/>
        <v/>
      </c>
      <c r="AA524" s="90"/>
      <c r="AB524" s="91"/>
      <c r="AC524" s="92" t="str">
        <f t="shared" si="80"/>
        <v/>
      </c>
      <c r="AD524" s="93"/>
      <c r="AE524" s="94"/>
      <c r="AF524" s="95" t="str">
        <f t="shared" si="81"/>
        <v/>
      </c>
      <c r="AG524" s="95"/>
      <c r="AH524" s="96"/>
      <c r="AI524" s="97" t="str">
        <f t="shared" ref="AI524:AK587" si="84">L524</f>
        <v/>
      </c>
      <c r="AJ524" s="98" t="str">
        <f t="shared" si="84"/>
        <v/>
      </c>
      <c r="AK524" s="99" t="str">
        <f t="shared" si="84"/>
        <v/>
      </c>
    </row>
    <row r="525" spans="1:37" ht="26.25" customHeight="1" x14ac:dyDescent="0.7">
      <c r="A525" s="60" t="str">
        <f>IF(選手申込!B561="","",選手申込!B561)</f>
        <v/>
      </c>
      <c r="B525" s="60" t="str">
        <f>IF(選手申込!C561="","",選手申込!C561)</f>
        <v/>
      </c>
      <c r="C525" s="60" t="str">
        <f>IF(選手申込!D561="","",選手申込!D561)</f>
        <v/>
      </c>
      <c r="D525" s="60" t="str">
        <f>IF(選手申込!E561="","",選手申込!E561)</f>
        <v/>
      </c>
      <c r="E525" s="60" t="str">
        <f>IF(選手申込!F561="","",選手申込!F561)</f>
        <v/>
      </c>
      <c r="F525" s="60" t="str">
        <f>IF(選手申込!G561="","",選手申込!G561)</f>
        <v/>
      </c>
      <c r="G525" s="60" t="str">
        <f>IF(選手申込!H561="","",選手申込!H561)</f>
        <v/>
      </c>
      <c r="H525" s="60" t="str">
        <f>IF(選手申込!L561="","",選手申込!L561)</f>
        <v/>
      </c>
      <c r="I525" s="60" t="str">
        <f>IF(H525="","",選手申込!$A$26)</f>
        <v/>
      </c>
      <c r="J525" s="60" t="str">
        <f>IF(I525="","",選手申込!$G$26)</f>
        <v/>
      </c>
      <c r="K525" s="60" t="str">
        <f>IF(J525="","",選手申込!$I$26)</f>
        <v/>
      </c>
      <c r="L525" s="60" t="str">
        <f>IF(選手申込!I561="","",選手申込!I561)</f>
        <v/>
      </c>
      <c r="M525" s="60" t="str">
        <f>IF(選手申込!J561="","",選手申込!J561)</f>
        <v/>
      </c>
      <c r="N525" s="60" t="str">
        <f>IF(選手申込!K561="","",選手申込!K561)</f>
        <v/>
      </c>
      <c r="O525" s="60">
        <f t="shared" si="77"/>
        <v>0</v>
      </c>
      <c r="P525" s="61" t="str">
        <f t="shared" si="78"/>
        <v/>
      </c>
      <c r="S525" s="82" t="str">
        <f t="shared" si="76"/>
        <v/>
      </c>
      <c r="T525" s="83" t="str">
        <f t="shared" si="76"/>
        <v/>
      </c>
      <c r="U525" s="84" t="str">
        <f t="shared" si="79"/>
        <v/>
      </c>
      <c r="V525" s="85"/>
      <c r="W525" s="86" t="str">
        <f t="shared" si="82"/>
        <v/>
      </c>
      <c r="X525" s="87"/>
      <c r="Y525" s="88"/>
      <c r="Z525" s="89" t="str">
        <f t="shared" si="83"/>
        <v/>
      </c>
      <c r="AA525" s="90"/>
      <c r="AB525" s="91"/>
      <c r="AC525" s="92" t="str">
        <f t="shared" si="80"/>
        <v/>
      </c>
      <c r="AD525" s="93"/>
      <c r="AE525" s="94"/>
      <c r="AF525" s="95" t="str">
        <f t="shared" si="81"/>
        <v/>
      </c>
      <c r="AG525" s="95"/>
      <c r="AH525" s="96"/>
      <c r="AI525" s="97" t="str">
        <f t="shared" si="84"/>
        <v/>
      </c>
      <c r="AJ525" s="98" t="str">
        <f t="shared" si="84"/>
        <v/>
      </c>
      <c r="AK525" s="99" t="str">
        <f t="shared" si="84"/>
        <v/>
      </c>
    </row>
    <row r="526" spans="1:37" ht="26.25" customHeight="1" x14ac:dyDescent="0.7">
      <c r="A526" s="60" t="str">
        <f>IF(選手申込!B562="","",選手申込!B562)</f>
        <v/>
      </c>
      <c r="B526" s="60" t="str">
        <f>IF(選手申込!C562="","",選手申込!C562)</f>
        <v/>
      </c>
      <c r="C526" s="60" t="str">
        <f>IF(選手申込!D562="","",選手申込!D562)</f>
        <v/>
      </c>
      <c r="D526" s="60" t="str">
        <f>IF(選手申込!E562="","",選手申込!E562)</f>
        <v/>
      </c>
      <c r="E526" s="60" t="str">
        <f>IF(選手申込!F562="","",選手申込!F562)</f>
        <v/>
      </c>
      <c r="F526" s="60" t="str">
        <f>IF(選手申込!G562="","",選手申込!G562)</f>
        <v/>
      </c>
      <c r="G526" s="60" t="str">
        <f>IF(選手申込!H562="","",選手申込!H562)</f>
        <v/>
      </c>
      <c r="H526" s="60" t="str">
        <f>IF(選手申込!L562="","",選手申込!L562)</f>
        <v/>
      </c>
      <c r="I526" s="60" t="str">
        <f>IF(H526="","",選手申込!$A$26)</f>
        <v/>
      </c>
      <c r="J526" s="60" t="str">
        <f>IF(I526="","",選手申込!$G$26)</f>
        <v/>
      </c>
      <c r="K526" s="60" t="str">
        <f>IF(J526="","",選手申込!$I$26)</f>
        <v/>
      </c>
      <c r="L526" s="60" t="str">
        <f>IF(選手申込!I562="","",選手申込!I562)</f>
        <v/>
      </c>
      <c r="M526" s="60" t="str">
        <f>IF(選手申込!J562="","",選手申込!J562)</f>
        <v/>
      </c>
      <c r="N526" s="60" t="str">
        <f>IF(選手申込!K562="","",選手申込!K562)</f>
        <v/>
      </c>
      <c r="O526" s="60">
        <f t="shared" si="77"/>
        <v>0</v>
      </c>
      <c r="P526" s="61" t="str">
        <f t="shared" si="78"/>
        <v/>
      </c>
      <c r="S526" s="82" t="str">
        <f t="shared" si="76"/>
        <v/>
      </c>
      <c r="T526" s="83" t="str">
        <f t="shared" si="76"/>
        <v/>
      </c>
      <c r="U526" s="84" t="str">
        <f t="shared" si="79"/>
        <v/>
      </c>
      <c r="V526" s="85"/>
      <c r="W526" s="86" t="str">
        <f t="shared" si="82"/>
        <v/>
      </c>
      <c r="X526" s="87"/>
      <c r="Y526" s="88"/>
      <c r="Z526" s="89" t="str">
        <f t="shared" si="83"/>
        <v/>
      </c>
      <c r="AA526" s="90"/>
      <c r="AB526" s="91"/>
      <c r="AC526" s="92" t="str">
        <f t="shared" si="80"/>
        <v/>
      </c>
      <c r="AD526" s="93"/>
      <c r="AE526" s="94"/>
      <c r="AF526" s="95" t="str">
        <f t="shared" si="81"/>
        <v/>
      </c>
      <c r="AG526" s="95"/>
      <c r="AH526" s="96"/>
      <c r="AI526" s="97" t="str">
        <f t="shared" si="84"/>
        <v/>
      </c>
      <c r="AJ526" s="98" t="str">
        <f t="shared" si="84"/>
        <v/>
      </c>
      <c r="AK526" s="99" t="str">
        <f t="shared" si="84"/>
        <v/>
      </c>
    </row>
    <row r="527" spans="1:37" ht="26.25" customHeight="1" x14ac:dyDescent="0.7">
      <c r="A527" s="60" t="str">
        <f>IF(選手申込!B563="","",選手申込!B563)</f>
        <v/>
      </c>
      <c r="B527" s="60" t="str">
        <f>IF(選手申込!C563="","",選手申込!C563)</f>
        <v/>
      </c>
      <c r="C527" s="60" t="str">
        <f>IF(選手申込!D563="","",選手申込!D563)</f>
        <v/>
      </c>
      <c r="D527" s="60" t="str">
        <f>IF(選手申込!E563="","",選手申込!E563)</f>
        <v/>
      </c>
      <c r="E527" s="60" t="str">
        <f>IF(選手申込!F563="","",選手申込!F563)</f>
        <v/>
      </c>
      <c r="F527" s="60" t="str">
        <f>IF(選手申込!G563="","",選手申込!G563)</f>
        <v/>
      </c>
      <c r="G527" s="60" t="str">
        <f>IF(選手申込!H563="","",選手申込!H563)</f>
        <v/>
      </c>
      <c r="H527" s="60" t="str">
        <f>IF(選手申込!L563="","",選手申込!L563)</f>
        <v/>
      </c>
      <c r="I527" s="60" t="str">
        <f>IF(H527="","",選手申込!$A$26)</f>
        <v/>
      </c>
      <c r="J527" s="60" t="str">
        <f>IF(I527="","",選手申込!$G$26)</f>
        <v/>
      </c>
      <c r="K527" s="60" t="str">
        <f>IF(J527="","",選手申込!$I$26)</f>
        <v/>
      </c>
      <c r="L527" s="60" t="str">
        <f>IF(選手申込!I563="","",選手申込!I563)</f>
        <v/>
      </c>
      <c r="M527" s="60" t="str">
        <f>IF(選手申込!J563="","",選手申込!J563)</f>
        <v/>
      </c>
      <c r="N527" s="60" t="str">
        <f>IF(選手申込!K563="","",選手申込!K563)</f>
        <v/>
      </c>
      <c r="O527" s="60">
        <f t="shared" si="77"/>
        <v>0</v>
      </c>
      <c r="P527" s="61" t="str">
        <f t="shared" si="78"/>
        <v/>
      </c>
      <c r="S527" s="82" t="str">
        <f t="shared" si="76"/>
        <v/>
      </c>
      <c r="T527" s="83" t="str">
        <f t="shared" si="76"/>
        <v/>
      </c>
      <c r="U527" s="84" t="str">
        <f t="shared" si="79"/>
        <v/>
      </c>
      <c r="V527" s="85"/>
      <c r="W527" s="86" t="str">
        <f t="shared" si="82"/>
        <v/>
      </c>
      <c r="X527" s="87"/>
      <c r="Y527" s="88"/>
      <c r="Z527" s="89" t="str">
        <f t="shared" si="83"/>
        <v/>
      </c>
      <c r="AA527" s="90"/>
      <c r="AB527" s="91"/>
      <c r="AC527" s="92" t="str">
        <f t="shared" si="80"/>
        <v/>
      </c>
      <c r="AD527" s="93"/>
      <c r="AE527" s="94"/>
      <c r="AF527" s="95" t="str">
        <f t="shared" si="81"/>
        <v/>
      </c>
      <c r="AG527" s="95"/>
      <c r="AH527" s="96"/>
      <c r="AI527" s="97" t="str">
        <f t="shared" si="84"/>
        <v/>
      </c>
      <c r="AJ527" s="98" t="str">
        <f t="shared" si="84"/>
        <v/>
      </c>
      <c r="AK527" s="99" t="str">
        <f t="shared" si="84"/>
        <v/>
      </c>
    </row>
    <row r="528" spans="1:37" ht="26.25" customHeight="1" x14ac:dyDescent="0.7">
      <c r="A528" s="60" t="str">
        <f>IF(選手申込!B564="","",選手申込!B564)</f>
        <v/>
      </c>
      <c r="B528" s="60" t="str">
        <f>IF(選手申込!C564="","",選手申込!C564)</f>
        <v/>
      </c>
      <c r="C528" s="60" t="str">
        <f>IF(選手申込!D564="","",選手申込!D564)</f>
        <v/>
      </c>
      <c r="D528" s="60" t="str">
        <f>IF(選手申込!E564="","",選手申込!E564)</f>
        <v/>
      </c>
      <c r="E528" s="60" t="str">
        <f>IF(選手申込!F564="","",選手申込!F564)</f>
        <v/>
      </c>
      <c r="F528" s="60" t="str">
        <f>IF(選手申込!G564="","",選手申込!G564)</f>
        <v/>
      </c>
      <c r="G528" s="60" t="str">
        <f>IF(選手申込!H564="","",選手申込!H564)</f>
        <v/>
      </c>
      <c r="H528" s="60" t="str">
        <f>IF(選手申込!L564="","",選手申込!L564)</f>
        <v/>
      </c>
      <c r="I528" s="60" t="str">
        <f>IF(H528="","",選手申込!$A$26)</f>
        <v/>
      </c>
      <c r="J528" s="60" t="str">
        <f>IF(I528="","",選手申込!$G$26)</f>
        <v/>
      </c>
      <c r="K528" s="60" t="str">
        <f>IF(J528="","",選手申込!$I$26)</f>
        <v/>
      </c>
      <c r="L528" s="60" t="str">
        <f>IF(選手申込!I564="","",選手申込!I564)</f>
        <v/>
      </c>
      <c r="M528" s="60" t="str">
        <f>IF(選手申込!J564="","",選手申込!J564)</f>
        <v/>
      </c>
      <c r="N528" s="60" t="str">
        <f>IF(選手申込!K564="","",選手申込!K564)</f>
        <v/>
      </c>
      <c r="O528" s="60">
        <f t="shared" si="77"/>
        <v>0</v>
      </c>
      <c r="P528" s="61" t="str">
        <f t="shared" si="78"/>
        <v/>
      </c>
      <c r="S528" s="82" t="str">
        <f t="shared" si="76"/>
        <v/>
      </c>
      <c r="T528" s="83" t="str">
        <f t="shared" si="76"/>
        <v/>
      </c>
      <c r="U528" s="84" t="str">
        <f t="shared" si="79"/>
        <v/>
      </c>
      <c r="V528" s="85"/>
      <c r="W528" s="86" t="str">
        <f t="shared" si="82"/>
        <v/>
      </c>
      <c r="X528" s="87"/>
      <c r="Y528" s="88"/>
      <c r="Z528" s="89" t="str">
        <f t="shared" si="83"/>
        <v/>
      </c>
      <c r="AA528" s="90"/>
      <c r="AB528" s="91"/>
      <c r="AC528" s="92" t="str">
        <f t="shared" si="80"/>
        <v/>
      </c>
      <c r="AD528" s="93"/>
      <c r="AE528" s="94"/>
      <c r="AF528" s="95" t="str">
        <f t="shared" si="81"/>
        <v/>
      </c>
      <c r="AG528" s="95"/>
      <c r="AH528" s="96"/>
      <c r="AI528" s="97" t="str">
        <f t="shared" si="84"/>
        <v/>
      </c>
      <c r="AJ528" s="98" t="str">
        <f t="shared" si="84"/>
        <v/>
      </c>
      <c r="AK528" s="99" t="str">
        <f t="shared" si="84"/>
        <v/>
      </c>
    </row>
    <row r="529" spans="1:37" ht="26.25" customHeight="1" x14ac:dyDescent="0.7">
      <c r="A529" s="60" t="str">
        <f>IF(選手申込!B565="","",選手申込!B565)</f>
        <v/>
      </c>
      <c r="B529" s="60" t="str">
        <f>IF(選手申込!C565="","",選手申込!C565)</f>
        <v/>
      </c>
      <c r="C529" s="60" t="str">
        <f>IF(選手申込!D565="","",選手申込!D565)</f>
        <v/>
      </c>
      <c r="D529" s="60" t="str">
        <f>IF(選手申込!E565="","",選手申込!E565)</f>
        <v/>
      </c>
      <c r="E529" s="60" t="str">
        <f>IF(選手申込!F565="","",選手申込!F565)</f>
        <v/>
      </c>
      <c r="F529" s="60" t="str">
        <f>IF(選手申込!G565="","",選手申込!G565)</f>
        <v/>
      </c>
      <c r="G529" s="60" t="str">
        <f>IF(選手申込!H565="","",選手申込!H565)</f>
        <v/>
      </c>
      <c r="H529" s="60" t="str">
        <f>IF(選手申込!L565="","",選手申込!L565)</f>
        <v/>
      </c>
      <c r="I529" s="60" t="str">
        <f>IF(H529="","",選手申込!$A$26)</f>
        <v/>
      </c>
      <c r="J529" s="60" t="str">
        <f>IF(I529="","",選手申込!$G$26)</f>
        <v/>
      </c>
      <c r="K529" s="60" t="str">
        <f>IF(J529="","",選手申込!$I$26)</f>
        <v/>
      </c>
      <c r="L529" s="60" t="str">
        <f>IF(選手申込!I565="","",選手申込!I565)</f>
        <v/>
      </c>
      <c r="M529" s="60" t="str">
        <f>IF(選手申込!J565="","",選手申込!J565)</f>
        <v/>
      </c>
      <c r="N529" s="60" t="str">
        <f>IF(選手申込!K565="","",選手申込!K565)</f>
        <v/>
      </c>
      <c r="O529" s="60">
        <f t="shared" si="77"/>
        <v>0</v>
      </c>
      <c r="P529" s="61" t="str">
        <f t="shared" si="78"/>
        <v/>
      </c>
      <c r="S529" s="82" t="str">
        <f t="shared" si="76"/>
        <v/>
      </c>
      <c r="T529" s="83" t="str">
        <f t="shared" si="76"/>
        <v/>
      </c>
      <c r="U529" s="84" t="str">
        <f t="shared" si="79"/>
        <v/>
      </c>
      <c r="V529" s="85"/>
      <c r="W529" s="86" t="str">
        <f t="shared" si="82"/>
        <v/>
      </c>
      <c r="X529" s="87"/>
      <c r="Y529" s="88"/>
      <c r="Z529" s="89" t="str">
        <f t="shared" si="83"/>
        <v/>
      </c>
      <c r="AA529" s="90"/>
      <c r="AB529" s="91"/>
      <c r="AC529" s="92" t="str">
        <f t="shared" si="80"/>
        <v/>
      </c>
      <c r="AD529" s="93"/>
      <c r="AE529" s="94"/>
      <c r="AF529" s="95" t="str">
        <f t="shared" si="81"/>
        <v/>
      </c>
      <c r="AG529" s="95"/>
      <c r="AH529" s="96"/>
      <c r="AI529" s="97" t="str">
        <f t="shared" si="84"/>
        <v/>
      </c>
      <c r="AJ529" s="98" t="str">
        <f t="shared" si="84"/>
        <v/>
      </c>
      <c r="AK529" s="99" t="str">
        <f t="shared" si="84"/>
        <v/>
      </c>
    </row>
    <row r="530" spans="1:37" ht="26.25" customHeight="1" x14ac:dyDescent="0.7">
      <c r="A530" s="60" t="str">
        <f>IF(選手申込!B566="","",選手申込!B566)</f>
        <v/>
      </c>
      <c r="B530" s="60" t="str">
        <f>IF(選手申込!C566="","",選手申込!C566)</f>
        <v/>
      </c>
      <c r="C530" s="60" t="str">
        <f>IF(選手申込!D566="","",選手申込!D566)</f>
        <v/>
      </c>
      <c r="D530" s="60" t="str">
        <f>IF(選手申込!E566="","",選手申込!E566)</f>
        <v/>
      </c>
      <c r="E530" s="60" t="str">
        <f>IF(選手申込!F566="","",選手申込!F566)</f>
        <v/>
      </c>
      <c r="F530" s="60" t="str">
        <f>IF(選手申込!G566="","",選手申込!G566)</f>
        <v/>
      </c>
      <c r="G530" s="60" t="str">
        <f>IF(選手申込!H566="","",選手申込!H566)</f>
        <v/>
      </c>
      <c r="H530" s="60" t="str">
        <f>IF(選手申込!L566="","",選手申込!L566)</f>
        <v/>
      </c>
      <c r="I530" s="60" t="str">
        <f>IF(H530="","",選手申込!$A$26)</f>
        <v/>
      </c>
      <c r="J530" s="60" t="str">
        <f>IF(I530="","",選手申込!$G$26)</f>
        <v/>
      </c>
      <c r="K530" s="60" t="str">
        <f>IF(J530="","",選手申込!$I$26)</f>
        <v/>
      </c>
      <c r="L530" s="60" t="str">
        <f>IF(選手申込!I566="","",選手申込!I566)</f>
        <v/>
      </c>
      <c r="M530" s="60" t="str">
        <f>IF(選手申込!J566="","",選手申込!J566)</f>
        <v/>
      </c>
      <c r="N530" s="60" t="str">
        <f>IF(選手申込!K566="","",選手申込!K566)</f>
        <v/>
      </c>
      <c r="O530" s="60">
        <f t="shared" si="77"/>
        <v>0</v>
      </c>
      <c r="P530" s="61" t="str">
        <f t="shared" si="78"/>
        <v/>
      </c>
      <c r="S530" s="82" t="str">
        <f t="shared" si="76"/>
        <v/>
      </c>
      <c r="T530" s="83" t="str">
        <f t="shared" si="76"/>
        <v/>
      </c>
      <c r="U530" s="84" t="str">
        <f t="shared" si="79"/>
        <v/>
      </c>
      <c r="V530" s="85"/>
      <c r="W530" s="86" t="str">
        <f t="shared" si="82"/>
        <v/>
      </c>
      <c r="X530" s="87"/>
      <c r="Y530" s="88"/>
      <c r="Z530" s="89" t="str">
        <f t="shared" si="83"/>
        <v/>
      </c>
      <c r="AA530" s="90"/>
      <c r="AB530" s="91"/>
      <c r="AC530" s="92" t="str">
        <f t="shared" si="80"/>
        <v/>
      </c>
      <c r="AD530" s="93"/>
      <c r="AE530" s="94"/>
      <c r="AF530" s="95" t="str">
        <f t="shared" si="81"/>
        <v/>
      </c>
      <c r="AG530" s="95"/>
      <c r="AH530" s="96"/>
      <c r="AI530" s="97" t="str">
        <f t="shared" si="84"/>
        <v/>
      </c>
      <c r="AJ530" s="98" t="str">
        <f t="shared" si="84"/>
        <v/>
      </c>
      <c r="AK530" s="99" t="str">
        <f t="shared" si="84"/>
        <v/>
      </c>
    </row>
    <row r="531" spans="1:37" ht="26.25" customHeight="1" x14ac:dyDescent="0.7">
      <c r="A531" s="60" t="str">
        <f>IF(選手申込!B567="","",選手申込!B567)</f>
        <v/>
      </c>
      <c r="B531" s="60" t="str">
        <f>IF(選手申込!C567="","",選手申込!C567)</f>
        <v/>
      </c>
      <c r="C531" s="60" t="str">
        <f>IF(選手申込!D567="","",選手申込!D567)</f>
        <v/>
      </c>
      <c r="D531" s="60" t="str">
        <f>IF(選手申込!E567="","",選手申込!E567)</f>
        <v/>
      </c>
      <c r="E531" s="60" t="str">
        <f>IF(選手申込!F567="","",選手申込!F567)</f>
        <v/>
      </c>
      <c r="F531" s="60" t="str">
        <f>IF(選手申込!G567="","",選手申込!G567)</f>
        <v/>
      </c>
      <c r="G531" s="60" t="str">
        <f>IF(選手申込!H567="","",選手申込!H567)</f>
        <v/>
      </c>
      <c r="H531" s="60" t="str">
        <f>IF(選手申込!L567="","",選手申込!L567)</f>
        <v/>
      </c>
      <c r="I531" s="60" t="str">
        <f>IF(H531="","",選手申込!$A$26)</f>
        <v/>
      </c>
      <c r="J531" s="60" t="str">
        <f>IF(I531="","",選手申込!$G$26)</f>
        <v/>
      </c>
      <c r="K531" s="60" t="str">
        <f>IF(J531="","",選手申込!$I$26)</f>
        <v/>
      </c>
      <c r="L531" s="60" t="str">
        <f>IF(選手申込!I567="","",選手申込!I567)</f>
        <v/>
      </c>
      <c r="M531" s="60" t="str">
        <f>IF(選手申込!J567="","",選手申込!J567)</f>
        <v/>
      </c>
      <c r="N531" s="60" t="str">
        <f>IF(選手申込!K567="","",選手申込!K567)</f>
        <v/>
      </c>
      <c r="O531" s="60">
        <f t="shared" si="77"/>
        <v>0</v>
      </c>
      <c r="P531" s="61" t="str">
        <f t="shared" si="78"/>
        <v/>
      </c>
      <c r="S531" s="82" t="str">
        <f t="shared" ref="S531:T594" si="85">A531</f>
        <v/>
      </c>
      <c r="T531" s="83" t="str">
        <f t="shared" si="85"/>
        <v/>
      </c>
      <c r="U531" s="84" t="str">
        <f t="shared" si="79"/>
        <v/>
      </c>
      <c r="V531" s="85"/>
      <c r="W531" s="86" t="str">
        <f t="shared" si="82"/>
        <v/>
      </c>
      <c r="X531" s="87"/>
      <c r="Y531" s="88"/>
      <c r="Z531" s="89" t="str">
        <f t="shared" si="83"/>
        <v/>
      </c>
      <c r="AA531" s="90"/>
      <c r="AB531" s="91"/>
      <c r="AC531" s="92" t="str">
        <f t="shared" si="80"/>
        <v/>
      </c>
      <c r="AD531" s="93"/>
      <c r="AE531" s="94"/>
      <c r="AF531" s="95" t="str">
        <f t="shared" si="81"/>
        <v/>
      </c>
      <c r="AG531" s="95"/>
      <c r="AH531" s="96"/>
      <c r="AI531" s="97" t="str">
        <f t="shared" si="84"/>
        <v/>
      </c>
      <c r="AJ531" s="98" t="str">
        <f t="shared" si="84"/>
        <v/>
      </c>
      <c r="AK531" s="99" t="str">
        <f t="shared" si="84"/>
        <v/>
      </c>
    </row>
    <row r="532" spans="1:37" ht="26.25" customHeight="1" x14ac:dyDescent="0.7">
      <c r="A532" s="60" t="str">
        <f>IF(選手申込!B568="","",選手申込!B568)</f>
        <v/>
      </c>
      <c r="B532" s="60" t="str">
        <f>IF(選手申込!C568="","",選手申込!C568)</f>
        <v/>
      </c>
      <c r="C532" s="60" t="str">
        <f>IF(選手申込!D568="","",選手申込!D568)</f>
        <v/>
      </c>
      <c r="D532" s="60" t="str">
        <f>IF(選手申込!E568="","",選手申込!E568)</f>
        <v/>
      </c>
      <c r="E532" s="60" t="str">
        <f>IF(選手申込!F568="","",選手申込!F568)</f>
        <v/>
      </c>
      <c r="F532" s="60" t="str">
        <f>IF(選手申込!G568="","",選手申込!G568)</f>
        <v/>
      </c>
      <c r="G532" s="60" t="str">
        <f>IF(選手申込!H568="","",選手申込!H568)</f>
        <v/>
      </c>
      <c r="H532" s="60" t="str">
        <f>IF(選手申込!L568="","",選手申込!L568)</f>
        <v/>
      </c>
      <c r="I532" s="60" t="str">
        <f>IF(H532="","",選手申込!$A$26)</f>
        <v/>
      </c>
      <c r="J532" s="60" t="str">
        <f>IF(I532="","",選手申込!$G$26)</f>
        <v/>
      </c>
      <c r="K532" s="60" t="str">
        <f>IF(J532="","",選手申込!$I$26)</f>
        <v/>
      </c>
      <c r="L532" s="60" t="str">
        <f>IF(選手申込!I568="","",選手申込!I568)</f>
        <v/>
      </c>
      <c r="M532" s="60" t="str">
        <f>IF(選手申込!J568="","",選手申込!J568)</f>
        <v/>
      </c>
      <c r="N532" s="60" t="str">
        <f>IF(選手申込!K568="","",選手申込!K568)</f>
        <v/>
      </c>
      <c r="O532" s="60">
        <f t="shared" si="77"/>
        <v>0</v>
      </c>
      <c r="P532" s="61" t="str">
        <f t="shared" si="78"/>
        <v/>
      </c>
      <c r="S532" s="82" t="str">
        <f t="shared" si="85"/>
        <v/>
      </c>
      <c r="T532" s="83" t="str">
        <f t="shared" si="85"/>
        <v/>
      </c>
      <c r="U532" s="84" t="str">
        <f t="shared" si="79"/>
        <v/>
      </c>
      <c r="V532" s="85"/>
      <c r="W532" s="86" t="str">
        <f t="shared" si="82"/>
        <v/>
      </c>
      <c r="X532" s="87"/>
      <c r="Y532" s="88"/>
      <c r="Z532" s="89" t="str">
        <f t="shared" si="83"/>
        <v/>
      </c>
      <c r="AA532" s="90"/>
      <c r="AB532" s="91"/>
      <c r="AC532" s="92" t="str">
        <f t="shared" si="80"/>
        <v/>
      </c>
      <c r="AD532" s="93"/>
      <c r="AE532" s="94"/>
      <c r="AF532" s="95" t="str">
        <f t="shared" si="81"/>
        <v/>
      </c>
      <c r="AG532" s="95"/>
      <c r="AH532" s="96"/>
      <c r="AI532" s="97" t="str">
        <f t="shared" si="84"/>
        <v/>
      </c>
      <c r="AJ532" s="98" t="str">
        <f t="shared" si="84"/>
        <v/>
      </c>
      <c r="AK532" s="99" t="str">
        <f t="shared" si="84"/>
        <v/>
      </c>
    </row>
    <row r="533" spans="1:37" ht="26.25" customHeight="1" x14ac:dyDescent="0.7">
      <c r="A533" s="60" t="str">
        <f>IF(選手申込!B569="","",選手申込!B569)</f>
        <v/>
      </c>
      <c r="B533" s="60" t="str">
        <f>IF(選手申込!C569="","",選手申込!C569)</f>
        <v/>
      </c>
      <c r="C533" s="60" t="str">
        <f>IF(選手申込!D569="","",選手申込!D569)</f>
        <v/>
      </c>
      <c r="D533" s="60" t="str">
        <f>IF(選手申込!E569="","",選手申込!E569)</f>
        <v/>
      </c>
      <c r="E533" s="60" t="str">
        <f>IF(選手申込!F569="","",選手申込!F569)</f>
        <v/>
      </c>
      <c r="F533" s="60" t="str">
        <f>IF(選手申込!G569="","",選手申込!G569)</f>
        <v/>
      </c>
      <c r="G533" s="60" t="str">
        <f>IF(選手申込!H569="","",選手申込!H569)</f>
        <v/>
      </c>
      <c r="H533" s="60" t="str">
        <f>IF(選手申込!L569="","",選手申込!L569)</f>
        <v/>
      </c>
      <c r="I533" s="60" t="str">
        <f>IF(H533="","",選手申込!$A$26)</f>
        <v/>
      </c>
      <c r="J533" s="60" t="str">
        <f>IF(I533="","",選手申込!$G$26)</f>
        <v/>
      </c>
      <c r="K533" s="60" t="str">
        <f>IF(J533="","",選手申込!$I$26)</f>
        <v/>
      </c>
      <c r="L533" s="60" t="str">
        <f>IF(選手申込!I569="","",選手申込!I569)</f>
        <v/>
      </c>
      <c r="M533" s="60" t="str">
        <f>IF(選手申込!J569="","",選手申込!J569)</f>
        <v/>
      </c>
      <c r="N533" s="60" t="str">
        <f>IF(選手申込!K569="","",選手申込!K569)</f>
        <v/>
      </c>
      <c r="O533" s="60">
        <f t="shared" si="77"/>
        <v>0</v>
      </c>
      <c r="P533" s="61" t="str">
        <f t="shared" si="78"/>
        <v/>
      </c>
      <c r="S533" s="82" t="str">
        <f t="shared" si="85"/>
        <v/>
      </c>
      <c r="T533" s="83" t="str">
        <f t="shared" si="85"/>
        <v/>
      </c>
      <c r="U533" s="84" t="str">
        <f t="shared" si="79"/>
        <v/>
      </c>
      <c r="V533" s="85"/>
      <c r="W533" s="86" t="str">
        <f t="shared" si="82"/>
        <v/>
      </c>
      <c r="X533" s="87"/>
      <c r="Y533" s="88"/>
      <c r="Z533" s="89" t="str">
        <f t="shared" si="83"/>
        <v/>
      </c>
      <c r="AA533" s="90"/>
      <c r="AB533" s="91"/>
      <c r="AC533" s="92" t="str">
        <f t="shared" si="80"/>
        <v/>
      </c>
      <c r="AD533" s="93"/>
      <c r="AE533" s="94"/>
      <c r="AF533" s="95" t="str">
        <f t="shared" si="81"/>
        <v/>
      </c>
      <c r="AG533" s="95"/>
      <c r="AH533" s="96"/>
      <c r="AI533" s="97" t="str">
        <f t="shared" si="84"/>
        <v/>
      </c>
      <c r="AJ533" s="98" t="str">
        <f t="shared" si="84"/>
        <v/>
      </c>
      <c r="AK533" s="99" t="str">
        <f t="shared" si="84"/>
        <v/>
      </c>
    </row>
    <row r="534" spans="1:37" ht="26.25" customHeight="1" x14ac:dyDescent="0.7">
      <c r="A534" s="60" t="str">
        <f>IF(選手申込!B570="","",選手申込!B570)</f>
        <v/>
      </c>
      <c r="B534" s="60" t="str">
        <f>IF(選手申込!C570="","",選手申込!C570)</f>
        <v/>
      </c>
      <c r="C534" s="60" t="str">
        <f>IF(選手申込!D570="","",選手申込!D570)</f>
        <v/>
      </c>
      <c r="D534" s="60" t="str">
        <f>IF(選手申込!E570="","",選手申込!E570)</f>
        <v/>
      </c>
      <c r="E534" s="60" t="str">
        <f>IF(選手申込!F570="","",選手申込!F570)</f>
        <v/>
      </c>
      <c r="F534" s="60" t="str">
        <f>IF(選手申込!G570="","",選手申込!G570)</f>
        <v/>
      </c>
      <c r="G534" s="60" t="str">
        <f>IF(選手申込!H570="","",選手申込!H570)</f>
        <v/>
      </c>
      <c r="H534" s="60" t="str">
        <f>IF(選手申込!L570="","",選手申込!L570)</f>
        <v/>
      </c>
      <c r="I534" s="60" t="str">
        <f>IF(H534="","",選手申込!$A$26)</f>
        <v/>
      </c>
      <c r="J534" s="60" t="str">
        <f>IF(I534="","",選手申込!$G$26)</f>
        <v/>
      </c>
      <c r="K534" s="60" t="str">
        <f>IF(J534="","",選手申込!$I$26)</f>
        <v/>
      </c>
      <c r="L534" s="60" t="str">
        <f>IF(選手申込!I570="","",選手申込!I570)</f>
        <v/>
      </c>
      <c r="M534" s="60" t="str">
        <f>IF(選手申込!J570="","",選手申込!J570)</f>
        <v/>
      </c>
      <c r="N534" s="60" t="str">
        <f>IF(選手申込!K570="","",選手申込!K570)</f>
        <v/>
      </c>
      <c r="O534" s="60">
        <f t="shared" si="77"/>
        <v>0</v>
      </c>
      <c r="P534" s="61" t="str">
        <f t="shared" si="78"/>
        <v/>
      </c>
      <c r="S534" s="82" t="str">
        <f t="shared" si="85"/>
        <v/>
      </c>
      <c r="T534" s="83" t="str">
        <f t="shared" si="85"/>
        <v/>
      </c>
      <c r="U534" s="84" t="str">
        <f t="shared" si="79"/>
        <v/>
      </c>
      <c r="V534" s="85"/>
      <c r="W534" s="86" t="str">
        <f t="shared" si="82"/>
        <v/>
      </c>
      <c r="X534" s="87"/>
      <c r="Y534" s="88"/>
      <c r="Z534" s="89" t="str">
        <f t="shared" si="83"/>
        <v/>
      </c>
      <c r="AA534" s="90"/>
      <c r="AB534" s="91"/>
      <c r="AC534" s="92" t="str">
        <f t="shared" si="80"/>
        <v/>
      </c>
      <c r="AD534" s="93"/>
      <c r="AE534" s="94"/>
      <c r="AF534" s="95" t="str">
        <f t="shared" si="81"/>
        <v/>
      </c>
      <c r="AG534" s="95"/>
      <c r="AH534" s="96"/>
      <c r="AI534" s="97" t="str">
        <f t="shared" si="84"/>
        <v/>
      </c>
      <c r="AJ534" s="98" t="str">
        <f t="shared" si="84"/>
        <v/>
      </c>
      <c r="AK534" s="99" t="str">
        <f t="shared" si="84"/>
        <v/>
      </c>
    </row>
    <row r="535" spans="1:37" ht="26.25" customHeight="1" x14ac:dyDescent="0.7">
      <c r="A535" s="60" t="str">
        <f>IF(選手申込!B571="","",選手申込!B571)</f>
        <v/>
      </c>
      <c r="B535" s="60" t="str">
        <f>IF(選手申込!C571="","",選手申込!C571)</f>
        <v/>
      </c>
      <c r="C535" s="60" t="str">
        <f>IF(選手申込!D571="","",選手申込!D571)</f>
        <v/>
      </c>
      <c r="D535" s="60" t="str">
        <f>IF(選手申込!E571="","",選手申込!E571)</f>
        <v/>
      </c>
      <c r="E535" s="60" t="str">
        <f>IF(選手申込!F571="","",選手申込!F571)</f>
        <v/>
      </c>
      <c r="F535" s="60" t="str">
        <f>IF(選手申込!G571="","",選手申込!G571)</f>
        <v/>
      </c>
      <c r="G535" s="60" t="str">
        <f>IF(選手申込!H571="","",選手申込!H571)</f>
        <v/>
      </c>
      <c r="H535" s="60" t="str">
        <f>IF(選手申込!L571="","",選手申込!L571)</f>
        <v/>
      </c>
      <c r="I535" s="60" t="str">
        <f>IF(H535="","",選手申込!$A$26)</f>
        <v/>
      </c>
      <c r="J535" s="60" t="str">
        <f>IF(I535="","",選手申込!$G$26)</f>
        <v/>
      </c>
      <c r="K535" s="60" t="str">
        <f>IF(J535="","",選手申込!$I$26)</f>
        <v/>
      </c>
      <c r="L535" s="60" t="str">
        <f>IF(選手申込!I571="","",選手申込!I571)</f>
        <v/>
      </c>
      <c r="M535" s="60" t="str">
        <f>IF(選手申込!J571="","",選手申込!J571)</f>
        <v/>
      </c>
      <c r="N535" s="60" t="str">
        <f>IF(選手申込!K571="","",選手申込!K571)</f>
        <v/>
      </c>
      <c r="O535" s="60">
        <f t="shared" si="77"/>
        <v>0</v>
      </c>
      <c r="P535" s="61" t="str">
        <f t="shared" si="78"/>
        <v/>
      </c>
      <c r="S535" s="82" t="str">
        <f t="shared" si="85"/>
        <v/>
      </c>
      <c r="T535" s="83" t="str">
        <f t="shared" si="85"/>
        <v/>
      </c>
      <c r="U535" s="84" t="str">
        <f t="shared" si="79"/>
        <v/>
      </c>
      <c r="V535" s="85"/>
      <c r="W535" s="86" t="str">
        <f t="shared" si="82"/>
        <v/>
      </c>
      <c r="X535" s="87"/>
      <c r="Y535" s="88"/>
      <c r="Z535" s="89" t="str">
        <f t="shared" si="83"/>
        <v/>
      </c>
      <c r="AA535" s="90"/>
      <c r="AB535" s="91"/>
      <c r="AC535" s="92" t="str">
        <f t="shared" si="80"/>
        <v/>
      </c>
      <c r="AD535" s="93"/>
      <c r="AE535" s="94"/>
      <c r="AF535" s="95" t="str">
        <f t="shared" si="81"/>
        <v/>
      </c>
      <c r="AG535" s="95"/>
      <c r="AH535" s="96"/>
      <c r="AI535" s="97" t="str">
        <f t="shared" si="84"/>
        <v/>
      </c>
      <c r="AJ535" s="98" t="str">
        <f t="shared" si="84"/>
        <v/>
      </c>
      <c r="AK535" s="99" t="str">
        <f t="shared" si="84"/>
        <v/>
      </c>
    </row>
    <row r="536" spans="1:37" ht="26.25" customHeight="1" x14ac:dyDescent="0.7">
      <c r="A536" s="60" t="str">
        <f>IF(選手申込!B572="","",選手申込!B572)</f>
        <v/>
      </c>
      <c r="B536" s="60" t="str">
        <f>IF(選手申込!C572="","",選手申込!C572)</f>
        <v/>
      </c>
      <c r="C536" s="60" t="str">
        <f>IF(選手申込!D572="","",選手申込!D572)</f>
        <v/>
      </c>
      <c r="D536" s="60" t="str">
        <f>IF(選手申込!E572="","",選手申込!E572)</f>
        <v/>
      </c>
      <c r="E536" s="60" t="str">
        <f>IF(選手申込!F572="","",選手申込!F572)</f>
        <v/>
      </c>
      <c r="F536" s="60" t="str">
        <f>IF(選手申込!G572="","",選手申込!G572)</f>
        <v/>
      </c>
      <c r="G536" s="60" t="str">
        <f>IF(選手申込!H572="","",選手申込!H572)</f>
        <v/>
      </c>
      <c r="H536" s="60" t="str">
        <f>IF(選手申込!L572="","",選手申込!L572)</f>
        <v/>
      </c>
      <c r="I536" s="60" t="str">
        <f>IF(H536="","",選手申込!$A$26)</f>
        <v/>
      </c>
      <c r="J536" s="60" t="str">
        <f>IF(I536="","",選手申込!$G$26)</f>
        <v/>
      </c>
      <c r="K536" s="60" t="str">
        <f>IF(J536="","",選手申込!$I$26)</f>
        <v/>
      </c>
      <c r="L536" s="60" t="str">
        <f>IF(選手申込!I572="","",選手申込!I572)</f>
        <v/>
      </c>
      <c r="M536" s="60" t="str">
        <f>IF(選手申込!J572="","",選手申込!J572)</f>
        <v/>
      </c>
      <c r="N536" s="60" t="str">
        <f>IF(選手申込!K572="","",選手申込!K572)</f>
        <v/>
      </c>
      <c r="O536" s="60">
        <f t="shared" si="77"/>
        <v>0</v>
      </c>
      <c r="P536" s="61" t="str">
        <f t="shared" si="78"/>
        <v/>
      </c>
      <c r="S536" s="82" t="str">
        <f t="shared" si="85"/>
        <v/>
      </c>
      <c r="T536" s="83" t="str">
        <f t="shared" si="85"/>
        <v/>
      </c>
      <c r="U536" s="84" t="str">
        <f t="shared" si="79"/>
        <v/>
      </c>
      <c r="V536" s="85"/>
      <c r="W536" s="86" t="str">
        <f t="shared" si="82"/>
        <v/>
      </c>
      <c r="X536" s="87"/>
      <c r="Y536" s="88"/>
      <c r="Z536" s="89" t="str">
        <f t="shared" si="83"/>
        <v/>
      </c>
      <c r="AA536" s="90"/>
      <c r="AB536" s="91"/>
      <c r="AC536" s="92" t="str">
        <f t="shared" si="80"/>
        <v/>
      </c>
      <c r="AD536" s="93"/>
      <c r="AE536" s="94"/>
      <c r="AF536" s="95" t="str">
        <f t="shared" si="81"/>
        <v/>
      </c>
      <c r="AG536" s="95"/>
      <c r="AH536" s="96"/>
      <c r="AI536" s="97" t="str">
        <f t="shared" si="84"/>
        <v/>
      </c>
      <c r="AJ536" s="98" t="str">
        <f t="shared" si="84"/>
        <v/>
      </c>
      <c r="AK536" s="99" t="str">
        <f t="shared" si="84"/>
        <v/>
      </c>
    </row>
    <row r="537" spans="1:37" ht="26.25" customHeight="1" x14ac:dyDescent="0.7">
      <c r="A537" s="60" t="str">
        <f>IF(選手申込!B573="","",選手申込!B573)</f>
        <v/>
      </c>
      <c r="B537" s="60" t="str">
        <f>IF(選手申込!C573="","",選手申込!C573)</f>
        <v/>
      </c>
      <c r="C537" s="60" t="str">
        <f>IF(選手申込!D573="","",選手申込!D573)</f>
        <v/>
      </c>
      <c r="D537" s="60" t="str">
        <f>IF(選手申込!E573="","",選手申込!E573)</f>
        <v/>
      </c>
      <c r="E537" s="60" t="str">
        <f>IF(選手申込!F573="","",選手申込!F573)</f>
        <v/>
      </c>
      <c r="F537" s="60" t="str">
        <f>IF(選手申込!G573="","",選手申込!G573)</f>
        <v/>
      </c>
      <c r="G537" s="60" t="str">
        <f>IF(選手申込!H573="","",選手申込!H573)</f>
        <v/>
      </c>
      <c r="H537" s="60" t="str">
        <f>IF(選手申込!L573="","",選手申込!L573)</f>
        <v/>
      </c>
      <c r="I537" s="60" t="str">
        <f>IF(H537="","",選手申込!$A$26)</f>
        <v/>
      </c>
      <c r="J537" s="60" t="str">
        <f>IF(I537="","",選手申込!$G$26)</f>
        <v/>
      </c>
      <c r="K537" s="60" t="str">
        <f>IF(J537="","",選手申込!$I$26)</f>
        <v/>
      </c>
      <c r="L537" s="60" t="str">
        <f>IF(選手申込!I573="","",選手申込!I573)</f>
        <v/>
      </c>
      <c r="M537" s="60" t="str">
        <f>IF(選手申込!J573="","",選手申込!J573)</f>
        <v/>
      </c>
      <c r="N537" s="60" t="str">
        <f>IF(選手申込!K573="","",選手申込!K573)</f>
        <v/>
      </c>
      <c r="O537" s="60">
        <f t="shared" si="77"/>
        <v>0</v>
      </c>
      <c r="P537" s="61" t="str">
        <f t="shared" si="78"/>
        <v/>
      </c>
      <c r="S537" s="82" t="str">
        <f t="shared" si="85"/>
        <v/>
      </c>
      <c r="T537" s="83" t="str">
        <f t="shared" si="85"/>
        <v/>
      </c>
      <c r="U537" s="84" t="str">
        <f t="shared" si="79"/>
        <v/>
      </c>
      <c r="V537" s="85"/>
      <c r="W537" s="86" t="str">
        <f t="shared" si="82"/>
        <v/>
      </c>
      <c r="X537" s="87"/>
      <c r="Y537" s="88"/>
      <c r="Z537" s="89" t="str">
        <f t="shared" si="83"/>
        <v/>
      </c>
      <c r="AA537" s="90"/>
      <c r="AB537" s="91"/>
      <c r="AC537" s="92" t="str">
        <f t="shared" si="80"/>
        <v/>
      </c>
      <c r="AD537" s="93"/>
      <c r="AE537" s="94"/>
      <c r="AF537" s="95" t="str">
        <f t="shared" si="81"/>
        <v/>
      </c>
      <c r="AG537" s="95"/>
      <c r="AH537" s="96"/>
      <c r="AI537" s="97" t="str">
        <f t="shared" si="84"/>
        <v/>
      </c>
      <c r="AJ537" s="98" t="str">
        <f t="shared" si="84"/>
        <v/>
      </c>
      <c r="AK537" s="99" t="str">
        <f t="shared" si="84"/>
        <v/>
      </c>
    </row>
    <row r="538" spans="1:37" ht="26.25" customHeight="1" x14ac:dyDescent="0.7">
      <c r="A538" s="60" t="str">
        <f>IF(選手申込!B574="","",選手申込!B574)</f>
        <v/>
      </c>
      <c r="B538" s="60" t="str">
        <f>IF(選手申込!C574="","",選手申込!C574)</f>
        <v/>
      </c>
      <c r="C538" s="60" t="str">
        <f>IF(選手申込!D574="","",選手申込!D574)</f>
        <v/>
      </c>
      <c r="D538" s="60" t="str">
        <f>IF(選手申込!E574="","",選手申込!E574)</f>
        <v/>
      </c>
      <c r="E538" s="60" t="str">
        <f>IF(選手申込!F574="","",選手申込!F574)</f>
        <v/>
      </c>
      <c r="F538" s="60" t="str">
        <f>IF(選手申込!G574="","",選手申込!G574)</f>
        <v/>
      </c>
      <c r="G538" s="60" t="str">
        <f>IF(選手申込!H574="","",選手申込!H574)</f>
        <v/>
      </c>
      <c r="H538" s="60" t="str">
        <f>IF(選手申込!L574="","",選手申込!L574)</f>
        <v/>
      </c>
      <c r="I538" s="60" t="str">
        <f>IF(H538="","",選手申込!$A$26)</f>
        <v/>
      </c>
      <c r="J538" s="60" t="str">
        <f>IF(I538="","",選手申込!$G$26)</f>
        <v/>
      </c>
      <c r="K538" s="60" t="str">
        <f>IF(J538="","",選手申込!$I$26)</f>
        <v/>
      </c>
      <c r="L538" s="60" t="str">
        <f>IF(選手申込!I574="","",選手申込!I574)</f>
        <v/>
      </c>
      <c r="M538" s="60" t="str">
        <f>IF(選手申込!J574="","",選手申込!J574)</f>
        <v/>
      </c>
      <c r="N538" s="60" t="str">
        <f>IF(選手申込!K574="","",選手申込!K574)</f>
        <v/>
      </c>
      <c r="O538" s="60">
        <f t="shared" si="77"/>
        <v>0</v>
      </c>
      <c r="P538" s="61" t="str">
        <f t="shared" si="78"/>
        <v/>
      </c>
      <c r="S538" s="82" t="str">
        <f t="shared" si="85"/>
        <v/>
      </c>
      <c r="T538" s="83" t="str">
        <f t="shared" si="85"/>
        <v/>
      </c>
      <c r="U538" s="84" t="str">
        <f t="shared" si="79"/>
        <v/>
      </c>
      <c r="V538" s="85"/>
      <c r="W538" s="86" t="str">
        <f t="shared" si="82"/>
        <v/>
      </c>
      <c r="X538" s="87"/>
      <c r="Y538" s="88"/>
      <c r="Z538" s="89" t="str">
        <f t="shared" si="83"/>
        <v/>
      </c>
      <c r="AA538" s="90"/>
      <c r="AB538" s="91"/>
      <c r="AC538" s="92" t="str">
        <f t="shared" si="80"/>
        <v/>
      </c>
      <c r="AD538" s="93"/>
      <c r="AE538" s="94"/>
      <c r="AF538" s="95" t="str">
        <f t="shared" si="81"/>
        <v/>
      </c>
      <c r="AG538" s="95"/>
      <c r="AH538" s="96"/>
      <c r="AI538" s="97" t="str">
        <f t="shared" si="84"/>
        <v/>
      </c>
      <c r="AJ538" s="98" t="str">
        <f t="shared" si="84"/>
        <v/>
      </c>
      <c r="AK538" s="99" t="str">
        <f t="shared" si="84"/>
        <v/>
      </c>
    </row>
    <row r="539" spans="1:37" ht="26.25" customHeight="1" x14ac:dyDescent="0.7">
      <c r="A539" s="60" t="str">
        <f>IF(選手申込!B575="","",選手申込!B575)</f>
        <v/>
      </c>
      <c r="B539" s="60" t="str">
        <f>IF(選手申込!C575="","",選手申込!C575)</f>
        <v/>
      </c>
      <c r="C539" s="60" t="str">
        <f>IF(選手申込!D575="","",選手申込!D575)</f>
        <v/>
      </c>
      <c r="D539" s="60" t="str">
        <f>IF(選手申込!E575="","",選手申込!E575)</f>
        <v/>
      </c>
      <c r="E539" s="60" t="str">
        <f>IF(選手申込!F575="","",選手申込!F575)</f>
        <v/>
      </c>
      <c r="F539" s="60" t="str">
        <f>IF(選手申込!G575="","",選手申込!G575)</f>
        <v/>
      </c>
      <c r="G539" s="60" t="str">
        <f>IF(選手申込!H575="","",選手申込!H575)</f>
        <v/>
      </c>
      <c r="H539" s="60" t="str">
        <f>IF(選手申込!L575="","",選手申込!L575)</f>
        <v/>
      </c>
      <c r="I539" s="60" t="str">
        <f>IF(H539="","",選手申込!$A$26)</f>
        <v/>
      </c>
      <c r="J539" s="60" t="str">
        <f>IF(I539="","",選手申込!$G$26)</f>
        <v/>
      </c>
      <c r="K539" s="60" t="str">
        <f>IF(J539="","",選手申込!$I$26)</f>
        <v/>
      </c>
      <c r="L539" s="60" t="str">
        <f>IF(選手申込!I575="","",選手申込!I575)</f>
        <v/>
      </c>
      <c r="M539" s="60" t="str">
        <f>IF(選手申込!J575="","",選手申込!J575)</f>
        <v/>
      </c>
      <c r="N539" s="60" t="str">
        <f>IF(選手申込!K575="","",選手申込!K575)</f>
        <v/>
      </c>
      <c r="O539" s="60">
        <f t="shared" si="77"/>
        <v>0</v>
      </c>
      <c r="P539" s="61" t="str">
        <f t="shared" si="78"/>
        <v/>
      </c>
      <c r="S539" s="82" t="str">
        <f t="shared" si="85"/>
        <v/>
      </c>
      <c r="T539" s="83" t="str">
        <f t="shared" si="85"/>
        <v/>
      </c>
      <c r="U539" s="84" t="str">
        <f t="shared" si="79"/>
        <v/>
      </c>
      <c r="V539" s="85"/>
      <c r="W539" s="86" t="str">
        <f t="shared" si="82"/>
        <v/>
      </c>
      <c r="X539" s="87"/>
      <c r="Y539" s="88"/>
      <c r="Z539" s="89" t="str">
        <f t="shared" si="83"/>
        <v/>
      </c>
      <c r="AA539" s="90"/>
      <c r="AB539" s="91"/>
      <c r="AC539" s="92" t="str">
        <f t="shared" si="80"/>
        <v/>
      </c>
      <c r="AD539" s="93"/>
      <c r="AE539" s="94"/>
      <c r="AF539" s="95" t="str">
        <f t="shared" si="81"/>
        <v/>
      </c>
      <c r="AG539" s="95"/>
      <c r="AH539" s="96"/>
      <c r="AI539" s="97" t="str">
        <f t="shared" si="84"/>
        <v/>
      </c>
      <c r="AJ539" s="98" t="str">
        <f t="shared" si="84"/>
        <v/>
      </c>
      <c r="AK539" s="99" t="str">
        <f t="shared" si="84"/>
        <v/>
      </c>
    </row>
    <row r="540" spans="1:37" ht="26.25" customHeight="1" x14ac:dyDescent="0.7">
      <c r="A540" s="60" t="str">
        <f>IF(選手申込!B576="","",選手申込!B576)</f>
        <v/>
      </c>
      <c r="B540" s="60" t="str">
        <f>IF(選手申込!C576="","",選手申込!C576)</f>
        <v/>
      </c>
      <c r="C540" s="60" t="str">
        <f>IF(選手申込!D576="","",選手申込!D576)</f>
        <v/>
      </c>
      <c r="D540" s="60" t="str">
        <f>IF(選手申込!E576="","",選手申込!E576)</f>
        <v/>
      </c>
      <c r="E540" s="60" t="str">
        <f>IF(選手申込!F576="","",選手申込!F576)</f>
        <v/>
      </c>
      <c r="F540" s="60" t="str">
        <f>IF(選手申込!G576="","",選手申込!G576)</f>
        <v/>
      </c>
      <c r="G540" s="60" t="str">
        <f>IF(選手申込!H576="","",選手申込!H576)</f>
        <v/>
      </c>
      <c r="H540" s="60" t="str">
        <f>IF(選手申込!L576="","",選手申込!L576)</f>
        <v/>
      </c>
      <c r="I540" s="60" t="str">
        <f>IF(H540="","",選手申込!$A$26)</f>
        <v/>
      </c>
      <c r="J540" s="60" t="str">
        <f>IF(I540="","",選手申込!$G$26)</f>
        <v/>
      </c>
      <c r="K540" s="60" t="str">
        <f>IF(J540="","",選手申込!$I$26)</f>
        <v/>
      </c>
      <c r="L540" s="60" t="str">
        <f>IF(選手申込!I576="","",選手申込!I576)</f>
        <v/>
      </c>
      <c r="M540" s="60" t="str">
        <f>IF(選手申込!J576="","",選手申込!J576)</f>
        <v/>
      </c>
      <c r="N540" s="60" t="str">
        <f>IF(選手申込!K576="","",選手申込!K576)</f>
        <v/>
      </c>
      <c r="O540" s="60">
        <f t="shared" si="77"/>
        <v>0</v>
      </c>
      <c r="P540" s="61" t="str">
        <f t="shared" si="78"/>
        <v/>
      </c>
      <c r="S540" s="82" t="str">
        <f t="shared" si="85"/>
        <v/>
      </c>
      <c r="T540" s="83" t="str">
        <f t="shared" si="85"/>
        <v/>
      </c>
      <c r="U540" s="84" t="str">
        <f t="shared" si="79"/>
        <v/>
      </c>
      <c r="V540" s="85"/>
      <c r="W540" s="86" t="str">
        <f t="shared" si="82"/>
        <v/>
      </c>
      <c r="X540" s="87"/>
      <c r="Y540" s="88"/>
      <c r="Z540" s="89" t="str">
        <f t="shared" si="83"/>
        <v/>
      </c>
      <c r="AA540" s="90"/>
      <c r="AB540" s="91"/>
      <c r="AC540" s="92" t="str">
        <f t="shared" si="80"/>
        <v/>
      </c>
      <c r="AD540" s="93"/>
      <c r="AE540" s="94"/>
      <c r="AF540" s="95" t="str">
        <f t="shared" si="81"/>
        <v/>
      </c>
      <c r="AG540" s="95"/>
      <c r="AH540" s="96"/>
      <c r="AI540" s="97" t="str">
        <f t="shared" si="84"/>
        <v/>
      </c>
      <c r="AJ540" s="98" t="str">
        <f t="shared" si="84"/>
        <v/>
      </c>
      <c r="AK540" s="99" t="str">
        <f t="shared" si="84"/>
        <v/>
      </c>
    </row>
    <row r="541" spans="1:37" ht="26.25" customHeight="1" x14ac:dyDescent="0.7">
      <c r="A541" s="60" t="str">
        <f>IF(選手申込!B577="","",選手申込!B577)</f>
        <v/>
      </c>
      <c r="B541" s="60" t="str">
        <f>IF(選手申込!C577="","",選手申込!C577)</f>
        <v/>
      </c>
      <c r="C541" s="60" t="str">
        <f>IF(選手申込!D577="","",選手申込!D577)</f>
        <v/>
      </c>
      <c r="D541" s="60" t="str">
        <f>IF(選手申込!E577="","",選手申込!E577)</f>
        <v/>
      </c>
      <c r="E541" s="60" t="str">
        <f>IF(選手申込!F577="","",選手申込!F577)</f>
        <v/>
      </c>
      <c r="F541" s="60" t="str">
        <f>IF(選手申込!G577="","",選手申込!G577)</f>
        <v/>
      </c>
      <c r="G541" s="60" t="str">
        <f>IF(選手申込!H577="","",選手申込!H577)</f>
        <v/>
      </c>
      <c r="H541" s="60" t="str">
        <f>IF(選手申込!L577="","",選手申込!L577)</f>
        <v/>
      </c>
      <c r="I541" s="60" t="str">
        <f>IF(H541="","",選手申込!$A$26)</f>
        <v/>
      </c>
      <c r="J541" s="60" t="str">
        <f>IF(I541="","",選手申込!$G$26)</f>
        <v/>
      </c>
      <c r="K541" s="60" t="str">
        <f>IF(J541="","",選手申込!$I$26)</f>
        <v/>
      </c>
      <c r="L541" s="60" t="str">
        <f>IF(選手申込!I577="","",選手申込!I577)</f>
        <v/>
      </c>
      <c r="M541" s="60" t="str">
        <f>IF(選手申込!J577="","",選手申込!J577)</f>
        <v/>
      </c>
      <c r="N541" s="60" t="str">
        <f>IF(選手申込!K577="","",選手申込!K577)</f>
        <v/>
      </c>
      <c r="O541" s="60">
        <f t="shared" si="77"/>
        <v>0</v>
      </c>
      <c r="P541" s="61" t="str">
        <f t="shared" si="78"/>
        <v/>
      </c>
      <c r="S541" s="82" t="str">
        <f t="shared" si="85"/>
        <v/>
      </c>
      <c r="T541" s="83" t="str">
        <f t="shared" si="85"/>
        <v/>
      </c>
      <c r="U541" s="84" t="str">
        <f t="shared" si="79"/>
        <v/>
      </c>
      <c r="V541" s="85"/>
      <c r="W541" s="86" t="str">
        <f t="shared" si="82"/>
        <v/>
      </c>
      <c r="X541" s="87"/>
      <c r="Y541" s="88"/>
      <c r="Z541" s="89" t="str">
        <f t="shared" si="83"/>
        <v/>
      </c>
      <c r="AA541" s="90"/>
      <c r="AB541" s="91"/>
      <c r="AC541" s="92" t="str">
        <f t="shared" si="80"/>
        <v/>
      </c>
      <c r="AD541" s="93"/>
      <c r="AE541" s="94"/>
      <c r="AF541" s="95" t="str">
        <f t="shared" si="81"/>
        <v/>
      </c>
      <c r="AG541" s="95"/>
      <c r="AH541" s="96"/>
      <c r="AI541" s="97" t="str">
        <f t="shared" si="84"/>
        <v/>
      </c>
      <c r="AJ541" s="98" t="str">
        <f t="shared" si="84"/>
        <v/>
      </c>
      <c r="AK541" s="99" t="str">
        <f t="shared" si="84"/>
        <v/>
      </c>
    </row>
    <row r="542" spans="1:37" ht="26.25" customHeight="1" x14ac:dyDescent="0.7">
      <c r="A542" s="60" t="str">
        <f>IF(選手申込!B578="","",選手申込!B578)</f>
        <v/>
      </c>
      <c r="B542" s="60" t="str">
        <f>IF(選手申込!C578="","",選手申込!C578)</f>
        <v/>
      </c>
      <c r="C542" s="60" t="str">
        <f>IF(選手申込!D578="","",選手申込!D578)</f>
        <v/>
      </c>
      <c r="D542" s="60" t="str">
        <f>IF(選手申込!E578="","",選手申込!E578)</f>
        <v/>
      </c>
      <c r="E542" s="60" t="str">
        <f>IF(選手申込!F578="","",選手申込!F578)</f>
        <v/>
      </c>
      <c r="F542" s="60" t="str">
        <f>IF(選手申込!G578="","",選手申込!G578)</f>
        <v/>
      </c>
      <c r="G542" s="60" t="str">
        <f>IF(選手申込!H578="","",選手申込!H578)</f>
        <v/>
      </c>
      <c r="H542" s="60" t="str">
        <f>IF(選手申込!L578="","",選手申込!L578)</f>
        <v/>
      </c>
      <c r="I542" s="60" t="str">
        <f>IF(H542="","",選手申込!$A$26)</f>
        <v/>
      </c>
      <c r="J542" s="60" t="str">
        <f>IF(I542="","",選手申込!$G$26)</f>
        <v/>
      </c>
      <c r="K542" s="60" t="str">
        <f>IF(J542="","",選手申込!$I$26)</f>
        <v/>
      </c>
      <c r="L542" s="60" t="str">
        <f>IF(選手申込!I578="","",選手申込!I578)</f>
        <v/>
      </c>
      <c r="M542" s="60" t="str">
        <f>IF(選手申込!J578="","",選手申込!J578)</f>
        <v/>
      </c>
      <c r="N542" s="60" t="str">
        <f>IF(選手申込!K578="","",選手申込!K578)</f>
        <v/>
      </c>
      <c r="O542" s="60">
        <f t="shared" si="77"/>
        <v>0</v>
      </c>
      <c r="P542" s="61" t="str">
        <f t="shared" si="78"/>
        <v/>
      </c>
      <c r="S542" s="82" t="str">
        <f t="shared" si="85"/>
        <v/>
      </c>
      <c r="T542" s="83" t="str">
        <f t="shared" si="85"/>
        <v/>
      </c>
      <c r="U542" s="84" t="str">
        <f t="shared" si="79"/>
        <v/>
      </c>
      <c r="V542" s="85"/>
      <c r="W542" s="86" t="str">
        <f t="shared" si="82"/>
        <v/>
      </c>
      <c r="X542" s="87"/>
      <c r="Y542" s="88"/>
      <c r="Z542" s="89" t="str">
        <f t="shared" si="83"/>
        <v/>
      </c>
      <c r="AA542" s="90"/>
      <c r="AB542" s="91"/>
      <c r="AC542" s="92" t="str">
        <f t="shared" si="80"/>
        <v/>
      </c>
      <c r="AD542" s="93"/>
      <c r="AE542" s="94"/>
      <c r="AF542" s="95" t="str">
        <f t="shared" si="81"/>
        <v/>
      </c>
      <c r="AG542" s="95"/>
      <c r="AH542" s="96"/>
      <c r="AI542" s="97" t="str">
        <f t="shared" si="84"/>
        <v/>
      </c>
      <c r="AJ542" s="98" t="str">
        <f t="shared" si="84"/>
        <v/>
      </c>
      <c r="AK542" s="99" t="str">
        <f t="shared" si="84"/>
        <v/>
      </c>
    </row>
    <row r="543" spans="1:37" ht="26.25" customHeight="1" x14ac:dyDescent="0.7">
      <c r="A543" s="60" t="str">
        <f>IF(選手申込!B579="","",選手申込!B579)</f>
        <v/>
      </c>
      <c r="B543" s="60" t="str">
        <f>IF(選手申込!C579="","",選手申込!C579)</f>
        <v/>
      </c>
      <c r="C543" s="60" t="str">
        <f>IF(選手申込!D579="","",選手申込!D579)</f>
        <v/>
      </c>
      <c r="D543" s="60" t="str">
        <f>IF(選手申込!E579="","",選手申込!E579)</f>
        <v/>
      </c>
      <c r="E543" s="60" t="str">
        <f>IF(選手申込!F579="","",選手申込!F579)</f>
        <v/>
      </c>
      <c r="F543" s="60" t="str">
        <f>IF(選手申込!G579="","",選手申込!G579)</f>
        <v/>
      </c>
      <c r="G543" s="60" t="str">
        <f>IF(選手申込!H579="","",選手申込!H579)</f>
        <v/>
      </c>
      <c r="H543" s="60" t="str">
        <f>IF(選手申込!L579="","",選手申込!L579)</f>
        <v/>
      </c>
      <c r="I543" s="60" t="str">
        <f>IF(H543="","",選手申込!$A$26)</f>
        <v/>
      </c>
      <c r="J543" s="60" t="str">
        <f>IF(I543="","",選手申込!$G$26)</f>
        <v/>
      </c>
      <c r="K543" s="60" t="str">
        <f>IF(J543="","",選手申込!$I$26)</f>
        <v/>
      </c>
      <c r="L543" s="60" t="str">
        <f>IF(選手申込!I579="","",選手申込!I579)</f>
        <v/>
      </c>
      <c r="M543" s="60" t="str">
        <f>IF(選手申込!J579="","",選手申込!J579)</f>
        <v/>
      </c>
      <c r="N543" s="60" t="str">
        <f>IF(選手申込!K579="","",選手申込!K579)</f>
        <v/>
      </c>
      <c r="O543" s="60">
        <f t="shared" si="77"/>
        <v>0</v>
      </c>
      <c r="P543" s="61" t="str">
        <f t="shared" si="78"/>
        <v/>
      </c>
      <c r="S543" s="82" t="str">
        <f t="shared" si="85"/>
        <v/>
      </c>
      <c r="T543" s="83" t="str">
        <f t="shared" si="85"/>
        <v/>
      </c>
      <c r="U543" s="84" t="str">
        <f t="shared" si="79"/>
        <v/>
      </c>
      <c r="V543" s="85"/>
      <c r="W543" s="86" t="str">
        <f t="shared" si="82"/>
        <v/>
      </c>
      <c r="X543" s="87"/>
      <c r="Y543" s="88"/>
      <c r="Z543" s="89" t="str">
        <f t="shared" si="83"/>
        <v/>
      </c>
      <c r="AA543" s="90"/>
      <c r="AB543" s="91"/>
      <c r="AC543" s="92" t="str">
        <f t="shared" si="80"/>
        <v/>
      </c>
      <c r="AD543" s="93"/>
      <c r="AE543" s="94"/>
      <c r="AF543" s="95" t="str">
        <f t="shared" si="81"/>
        <v/>
      </c>
      <c r="AG543" s="95"/>
      <c r="AH543" s="96"/>
      <c r="AI543" s="97" t="str">
        <f t="shared" si="84"/>
        <v/>
      </c>
      <c r="AJ543" s="98" t="str">
        <f t="shared" si="84"/>
        <v/>
      </c>
      <c r="AK543" s="99" t="str">
        <f t="shared" si="84"/>
        <v/>
      </c>
    </row>
    <row r="544" spans="1:37" ht="26.25" customHeight="1" x14ac:dyDescent="0.7">
      <c r="A544" s="60" t="str">
        <f>IF(選手申込!B580="","",選手申込!B580)</f>
        <v/>
      </c>
      <c r="B544" s="60" t="str">
        <f>IF(選手申込!C580="","",選手申込!C580)</f>
        <v/>
      </c>
      <c r="C544" s="60" t="str">
        <f>IF(選手申込!D580="","",選手申込!D580)</f>
        <v/>
      </c>
      <c r="D544" s="60" t="str">
        <f>IF(選手申込!E580="","",選手申込!E580)</f>
        <v/>
      </c>
      <c r="E544" s="60" t="str">
        <f>IF(選手申込!F580="","",選手申込!F580)</f>
        <v/>
      </c>
      <c r="F544" s="60" t="str">
        <f>IF(選手申込!G580="","",選手申込!G580)</f>
        <v/>
      </c>
      <c r="G544" s="60" t="str">
        <f>IF(選手申込!H580="","",選手申込!H580)</f>
        <v/>
      </c>
      <c r="H544" s="60" t="str">
        <f>IF(選手申込!L580="","",選手申込!L580)</f>
        <v/>
      </c>
      <c r="I544" s="60" t="str">
        <f>IF(H544="","",選手申込!$A$26)</f>
        <v/>
      </c>
      <c r="J544" s="60" t="str">
        <f>IF(I544="","",選手申込!$G$26)</f>
        <v/>
      </c>
      <c r="K544" s="60" t="str">
        <f>IF(J544="","",選手申込!$I$26)</f>
        <v/>
      </c>
      <c r="L544" s="60" t="str">
        <f>IF(選手申込!I580="","",選手申込!I580)</f>
        <v/>
      </c>
      <c r="M544" s="60" t="str">
        <f>IF(選手申込!J580="","",選手申込!J580)</f>
        <v/>
      </c>
      <c r="N544" s="60" t="str">
        <f>IF(選手申込!K580="","",選手申込!K580)</f>
        <v/>
      </c>
      <c r="O544" s="60">
        <f t="shared" si="77"/>
        <v>0</v>
      </c>
      <c r="P544" s="61" t="str">
        <f t="shared" si="78"/>
        <v/>
      </c>
      <c r="S544" s="82" t="str">
        <f t="shared" si="85"/>
        <v/>
      </c>
      <c r="T544" s="83" t="str">
        <f t="shared" si="85"/>
        <v/>
      </c>
      <c r="U544" s="84" t="str">
        <f t="shared" si="79"/>
        <v/>
      </c>
      <c r="V544" s="85"/>
      <c r="W544" s="86" t="str">
        <f t="shared" si="82"/>
        <v/>
      </c>
      <c r="X544" s="87"/>
      <c r="Y544" s="88"/>
      <c r="Z544" s="89" t="str">
        <f t="shared" si="83"/>
        <v/>
      </c>
      <c r="AA544" s="90"/>
      <c r="AB544" s="91"/>
      <c r="AC544" s="92" t="str">
        <f t="shared" si="80"/>
        <v/>
      </c>
      <c r="AD544" s="93"/>
      <c r="AE544" s="94"/>
      <c r="AF544" s="95" t="str">
        <f t="shared" si="81"/>
        <v/>
      </c>
      <c r="AG544" s="95"/>
      <c r="AH544" s="96"/>
      <c r="AI544" s="97" t="str">
        <f t="shared" si="84"/>
        <v/>
      </c>
      <c r="AJ544" s="98" t="str">
        <f t="shared" si="84"/>
        <v/>
      </c>
      <c r="AK544" s="99" t="str">
        <f t="shared" si="84"/>
        <v/>
      </c>
    </row>
    <row r="545" spans="1:37" ht="26.25" customHeight="1" x14ac:dyDescent="0.7">
      <c r="A545" s="60" t="str">
        <f>IF(選手申込!B581="","",選手申込!B581)</f>
        <v/>
      </c>
      <c r="B545" s="60" t="str">
        <f>IF(選手申込!C581="","",選手申込!C581)</f>
        <v/>
      </c>
      <c r="C545" s="60" t="str">
        <f>IF(選手申込!D581="","",選手申込!D581)</f>
        <v/>
      </c>
      <c r="D545" s="60" t="str">
        <f>IF(選手申込!E581="","",選手申込!E581)</f>
        <v/>
      </c>
      <c r="E545" s="60" t="str">
        <f>IF(選手申込!F581="","",選手申込!F581)</f>
        <v/>
      </c>
      <c r="F545" s="60" t="str">
        <f>IF(選手申込!G581="","",選手申込!G581)</f>
        <v/>
      </c>
      <c r="G545" s="60" t="str">
        <f>IF(選手申込!H581="","",選手申込!H581)</f>
        <v/>
      </c>
      <c r="H545" s="60" t="str">
        <f>IF(選手申込!L581="","",選手申込!L581)</f>
        <v/>
      </c>
      <c r="I545" s="60" t="str">
        <f>IF(H545="","",選手申込!$A$26)</f>
        <v/>
      </c>
      <c r="J545" s="60" t="str">
        <f>IF(I545="","",選手申込!$G$26)</f>
        <v/>
      </c>
      <c r="K545" s="60" t="str">
        <f>IF(J545="","",選手申込!$I$26)</f>
        <v/>
      </c>
      <c r="L545" s="60" t="str">
        <f>IF(選手申込!I581="","",選手申込!I581)</f>
        <v/>
      </c>
      <c r="M545" s="60" t="str">
        <f>IF(選手申込!J581="","",選手申込!J581)</f>
        <v/>
      </c>
      <c r="N545" s="60" t="str">
        <f>IF(選手申込!K581="","",選手申込!K581)</f>
        <v/>
      </c>
      <c r="O545" s="60">
        <f t="shared" si="77"/>
        <v>0</v>
      </c>
      <c r="P545" s="61" t="str">
        <f t="shared" si="78"/>
        <v/>
      </c>
      <c r="S545" s="82" t="str">
        <f t="shared" si="85"/>
        <v/>
      </c>
      <c r="T545" s="83" t="str">
        <f t="shared" si="85"/>
        <v/>
      </c>
      <c r="U545" s="84" t="str">
        <f t="shared" si="79"/>
        <v/>
      </c>
      <c r="V545" s="85"/>
      <c r="W545" s="86" t="str">
        <f t="shared" si="82"/>
        <v/>
      </c>
      <c r="X545" s="87"/>
      <c r="Y545" s="88"/>
      <c r="Z545" s="89" t="str">
        <f t="shared" si="83"/>
        <v/>
      </c>
      <c r="AA545" s="90"/>
      <c r="AB545" s="91"/>
      <c r="AC545" s="92" t="str">
        <f t="shared" si="80"/>
        <v/>
      </c>
      <c r="AD545" s="93"/>
      <c r="AE545" s="94"/>
      <c r="AF545" s="95" t="str">
        <f t="shared" si="81"/>
        <v/>
      </c>
      <c r="AG545" s="95"/>
      <c r="AH545" s="96"/>
      <c r="AI545" s="97" t="str">
        <f t="shared" si="84"/>
        <v/>
      </c>
      <c r="AJ545" s="98" t="str">
        <f t="shared" si="84"/>
        <v/>
      </c>
      <c r="AK545" s="99" t="str">
        <f t="shared" si="84"/>
        <v/>
      </c>
    </row>
    <row r="546" spans="1:37" ht="26.25" customHeight="1" x14ac:dyDescent="0.7">
      <c r="A546" s="60" t="str">
        <f>IF(選手申込!B582="","",選手申込!B582)</f>
        <v/>
      </c>
      <c r="B546" s="60" t="str">
        <f>IF(選手申込!C582="","",選手申込!C582)</f>
        <v/>
      </c>
      <c r="C546" s="60" t="str">
        <f>IF(選手申込!D582="","",選手申込!D582)</f>
        <v/>
      </c>
      <c r="D546" s="60" t="str">
        <f>IF(選手申込!E582="","",選手申込!E582)</f>
        <v/>
      </c>
      <c r="E546" s="60" t="str">
        <f>IF(選手申込!F582="","",選手申込!F582)</f>
        <v/>
      </c>
      <c r="F546" s="60" t="str">
        <f>IF(選手申込!G582="","",選手申込!G582)</f>
        <v/>
      </c>
      <c r="G546" s="60" t="str">
        <f>IF(選手申込!H582="","",選手申込!H582)</f>
        <v/>
      </c>
      <c r="H546" s="60" t="str">
        <f>IF(選手申込!L582="","",選手申込!L582)</f>
        <v/>
      </c>
      <c r="I546" s="60" t="str">
        <f>IF(H546="","",選手申込!$A$26)</f>
        <v/>
      </c>
      <c r="J546" s="60" t="str">
        <f>IF(I546="","",選手申込!$G$26)</f>
        <v/>
      </c>
      <c r="K546" s="60" t="str">
        <f>IF(J546="","",選手申込!$I$26)</f>
        <v/>
      </c>
      <c r="L546" s="60" t="str">
        <f>IF(選手申込!I582="","",選手申込!I582)</f>
        <v/>
      </c>
      <c r="M546" s="60" t="str">
        <f>IF(選手申込!J582="","",選手申込!J582)</f>
        <v/>
      </c>
      <c r="N546" s="60" t="str">
        <f>IF(選手申込!K582="","",選手申込!K582)</f>
        <v/>
      </c>
      <c r="O546" s="60">
        <f t="shared" si="77"/>
        <v>0</v>
      </c>
      <c r="P546" s="61" t="str">
        <f t="shared" si="78"/>
        <v/>
      </c>
      <c r="S546" s="82" t="str">
        <f t="shared" si="85"/>
        <v/>
      </c>
      <c r="T546" s="83" t="str">
        <f t="shared" si="85"/>
        <v/>
      </c>
      <c r="U546" s="84" t="str">
        <f t="shared" si="79"/>
        <v/>
      </c>
      <c r="V546" s="85"/>
      <c r="W546" s="86" t="str">
        <f t="shared" si="82"/>
        <v/>
      </c>
      <c r="X546" s="87"/>
      <c r="Y546" s="88"/>
      <c r="Z546" s="89" t="str">
        <f t="shared" si="83"/>
        <v/>
      </c>
      <c r="AA546" s="90"/>
      <c r="AB546" s="91"/>
      <c r="AC546" s="92" t="str">
        <f t="shared" si="80"/>
        <v/>
      </c>
      <c r="AD546" s="93"/>
      <c r="AE546" s="94"/>
      <c r="AF546" s="95" t="str">
        <f t="shared" si="81"/>
        <v/>
      </c>
      <c r="AG546" s="95"/>
      <c r="AH546" s="96"/>
      <c r="AI546" s="97" t="str">
        <f t="shared" si="84"/>
        <v/>
      </c>
      <c r="AJ546" s="98" t="str">
        <f t="shared" si="84"/>
        <v/>
      </c>
      <c r="AK546" s="99" t="str">
        <f t="shared" si="84"/>
        <v/>
      </c>
    </row>
    <row r="547" spans="1:37" ht="26.25" customHeight="1" x14ac:dyDescent="0.7">
      <c r="A547" s="60" t="str">
        <f>IF(選手申込!B583="","",選手申込!B583)</f>
        <v/>
      </c>
      <c r="B547" s="60" t="str">
        <f>IF(選手申込!C583="","",選手申込!C583)</f>
        <v/>
      </c>
      <c r="C547" s="60" t="str">
        <f>IF(選手申込!D583="","",選手申込!D583)</f>
        <v/>
      </c>
      <c r="D547" s="60" t="str">
        <f>IF(選手申込!E583="","",選手申込!E583)</f>
        <v/>
      </c>
      <c r="E547" s="60" t="str">
        <f>IF(選手申込!F583="","",選手申込!F583)</f>
        <v/>
      </c>
      <c r="F547" s="60" t="str">
        <f>IF(選手申込!G583="","",選手申込!G583)</f>
        <v/>
      </c>
      <c r="G547" s="60" t="str">
        <f>IF(選手申込!H583="","",選手申込!H583)</f>
        <v/>
      </c>
      <c r="H547" s="60" t="str">
        <f>IF(選手申込!L583="","",選手申込!L583)</f>
        <v/>
      </c>
      <c r="I547" s="60" t="str">
        <f>IF(H547="","",選手申込!$A$26)</f>
        <v/>
      </c>
      <c r="J547" s="60" t="str">
        <f>IF(I547="","",選手申込!$G$26)</f>
        <v/>
      </c>
      <c r="K547" s="60" t="str">
        <f>IF(J547="","",選手申込!$I$26)</f>
        <v/>
      </c>
      <c r="L547" s="60" t="str">
        <f>IF(選手申込!I583="","",選手申込!I583)</f>
        <v/>
      </c>
      <c r="M547" s="60" t="str">
        <f>IF(選手申込!J583="","",選手申込!J583)</f>
        <v/>
      </c>
      <c r="N547" s="60" t="str">
        <f>IF(選手申込!K583="","",選手申込!K583)</f>
        <v/>
      </c>
      <c r="O547" s="60">
        <f t="shared" si="77"/>
        <v>0</v>
      </c>
      <c r="P547" s="61" t="str">
        <f t="shared" si="78"/>
        <v/>
      </c>
      <c r="S547" s="82" t="str">
        <f t="shared" si="85"/>
        <v/>
      </c>
      <c r="T547" s="83" t="str">
        <f t="shared" si="85"/>
        <v/>
      </c>
      <c r="U547" s="84" t="str">
        <f t="shared" si="79"/>
        <v/>
      </c>
      <c r="V547" s="85"/>
      <c r="W547" s="86" t="str">
        <f t="shared" si="82"/>
        <v/>
      </c>
      <c r="X547" s="87"/>
      <c r="Y547" s="88"/>
      <c r="Z547" s="89" t="str">
        <f t="shared" si="83"/>
        <v/>
      </c>
      <c r="AA547" s="90"/>
      <c r="AB547" s="91"/>
      <c r="AC547" s="92" t="str">
        <f t="shared" si="80"/>
        <v/>
      </c>
      <c r="AD547" s="93"/>
      <c r="AE547" s="94"/>
      <c r="AF547" s="95" t="str">
        <f t="shared" si="81"/>
        <v/>
      </c>
      <c r="AG547" s="95"/>
      <c r="AH547" s="96"/>
      <c r="AI547" s="97" t="str">
        <f t="shared" si="84"/>
        <v/>
      </c>
      <c r="AJ547" s="98" t="str">
        <f t="shared" si="84"/>
        <v/>
      </c>
      <c r="AK547" s="99" t="str">
        <f t="shared" si="84"/>
        <v/>
      </c>
    </row>
    <row r="548" spans="1:37" ht="26.25" customHeight="1" x14ac:dyDescent="0.7">
      <c r="A548" s="60" t="str">
        <f>IF(選手申込!B584="","",選手申込!B584)</f>
        <v/>
      </c>
      <c r="B548" s="60" t="str">
        <f>IF(選手申込!C584="","",選手申込!C584)</f>
        <v/>
      </c>
      <c r="C548" s="60" t="str">
        <f>IF(選手申込!D584="","",選手申込!D584)</f>
        <v/>
      </c>
      <c r="D548" s="60" t="str">
        <f>IF(選手申込!E584="","",選手申込!E584)</f>
        <v/>
      </c>
      <c r="E548" s="60" t="str">
        <f>IF(選手申込!F584="","",選手申込!F584)</f>
        <v/>
      </c>
      <c r="F548" s="60" t="str">
        <f>IF(選手申込!G584="","",選手申込!G584)</f>
        <v/>
      </c>
      <c r="G548" s="60" t="str">
        <f>IF(選手申込!H584="","",選手申込!H584)</f>
        <v/>
      </c>
      <c r="H548" s="60" t="str">
        <f>IF(選手申込!L584="","",選手申込!L584)</f>
        <v/>
      </c>
      <c r="I548" s="60" t="str">
        <f>IF(H548="","",選手申込!$A$26)</f>
        <v/>
      </c>
      <c r="J548" s="60" t="str">
        <f>IF(I548="","",選手申込!$G$26)</f>
        <v/>
      </c>
      <c r="K548" s="60" t="str">
        <f>IF(J548="","",選手申込!$I$26)</f>
        <v/>
      </c>
      <c r="L548" s="60" t="str">
        <f>IF(選手申込!I584="","",選手申込!I584)</f>
        <v/>
      </c>
      <c r="M548" s="60" t="str">
        <f>IF(選手申込!J584="","",選手申込!J584)</f>
        <v/>
      </c>
      <c r="N548" s="60" t="str">
        <f>IF(選手申込!K584="","",選手申込!K584)</f>
        <v/>
      </c>
      <c r="O548" s="60">
        <f t="shared" si="77"/>
        <v>0</v>
      </c>
      <c r="P548" s="61" t="str">
        <f t="shared" si="78"/>
        <v/>
      </c>
      <c r="S548" s="82" t="str">
        <f t="shared" si="85"/>
        <v/>
      </c>
      <c r="T548" s="83" t="str">
        <f t="shared" si="85"/>
        <v/>
      </c>
      <c r="U548" s="84" t="str">
        <f t="shared" si="79"/>
        <v/>
      </c>
      <c r="V548" s="85"/>
      <c r="W548" s="86" t="str">
        <f t="shared" si="82"/>
        <v/>
      </c>
      <c r="X548" s="87"/>
      <c r="Y548" s="88"/>
      <c r="Z548" s="89" t="str">
        <f t="shared" si="83"/>
        <v/>
      </c>
      <c r="AA548" s="90"/>
      <c r="AB548" s="91"/>
      <c r="AC548" s="92" t="str">
        <f t="shared" si="80"/>
        <v/>
      </c>
      <c r="AD548" s="93"/>
      <c r="AE548" s="94"/>
      <c r="AF548" s="95" t="str">
        <f t="shared" si="81"/>
        <v/>
      </c>
      <c r="AG548" s="95"/>
      <c r="AH548" s="96"/>
      <c r="AI548" s="97" t="str">
        <f t="shared" si="84"/>
        <v/>
      </c>
      <c r="AJ548" s="98" t="str">
        <f t="shared" si="84"/>
        <v/>
      </c>
      <c r="AK548" s="99" t="str">
        <f t="shared" si="84"/>
        <v/>
      </c>
    </row>
    <row r="549" spans="1:37" ht="26.25" customHeight="1" x14ac:dyDescent="0.7">
      <c r="A549" s="60" t="str">
        <f>IF(選手申込!B585="","",選手申込!B585)</f>
        <v/>
      </c>
      <c r="B549" s="60" t="str">
        <f>IF(選手申込!C585="","",選手申込!C585)</f>
        <v/>
      </c>
      <c r="C549" s="60" t="str">
        <f>IF(選手申込!D585="","",選手申込!D585)</f>
        <v/>
      </c>
      <c r="D549" s="60" t="str">
        <f>IF(選手申込!E585="","",選手申込!E585)</f>
        <v/>
      </c>
      <c r="E549" s="60" t="str">
        <f>IF(選手申込!F585="","",選手申込!F585)</f>
        <v/>
      </c>
      <c r="F549" s="60" t="str">
        <f>IF(選手申込!G585="","",選手申込!G585)</f>
        <v/>
      </c>
      <c r="G549" s="60" t="str">
        <f>IF(選手申込!H585="","",選手申込!H585)</f>
        <v/>
      </c>
      <c r="H549" s="60" t="str">
        <f>IF(選手申込!L585="","",選手申込!L585)</f>
        <v/>
      </c>
      <c r="I549" s="60" t="str">
        <f>IF(H549="","",選手申込!$A$26)</f>
        <v/>
      </c>
      <c r="J549" s="60" t="str">
        <f>IF(I549="","",選手申込!$G$26)</f>
        <v/>
      </c>
      <c r="K549" s="60" t="str">
        <f>IF(J549="","",選手申込!$I$26)</f>
        <v/>
      </c>
      <c r="L549" s="60" t="str">
        <f>IF(選手申込!I585="","",選手申込!I585)</f>
        <v/>
      </c>
      <c r="M549" s="60" t="str">
        <f>IF(選手申込!J585="","",選手申込!J585)</f>
        <v/>
      </c>
      <c r="N549" s="60" t="str">
        <f>IF(選手申込!K585="","",選手申込!K585)</f>
        <v/>
      </c>
      <c r="O549" s="60">
        <f t="shared" si="77"/>
        <v>0</v>
      </c>
      <c r="P549" s="61" t="str">
        <f t="shared" si="78"/>
        <v/>
      </c>
      <c r="S549" s="82" t="str">
        <f t="shared" si="85"/>
        <v/>
      </c>
      <c r="T549" s="83" t="str">
        <f t="shared" si="85"/>
        <v/>
      </c>
      <c r="U549" s="84" t="str">
        <f t="shared" si="79"/>
        <v/>
      </c>
      <c r="V549" s="85"/>
      <c r="W549" s="86" t="str">
        <f t="shared" si="82"/>
        <v/>
      </c>
      <c r="X549" s="87"/>
      <c r="Y549" s="88"/>
      <c r="Z549" s="89" t="str">
        <f t="shared" si="83"/>
        <v/>
      </c>
      <c r="AA549" s="90"/>
      <c r="AB549" s="91"/>
      <c r="AC549" s="92" t="str">
        <f t="shared" si="80"/>
        <v/>
      </c>
      <c r="AD549" s="93"/>
      <c r="AE549" s="94"/>
      <c r="AF549" s="95" t="str">
        <f t="shared" si="81"/>
        <v/>
      </c>
      <c r="AG549" s="95"/>
      <c r="AH549" s="96"/>
      <c r="AI549" s="97" t="str">
        <f t="shared" si="84"/>
        <v/>
      </c>
      <c r="AJ549" s="98" t="str">
        <f t="shared" si="84"/>
        <v/>
      </c>
      <c r="AK549" s="99" t="str">
        <f t="shared" si="84"/>
        <v/>
      </c>
    </row>
    <row r="550" spans="1:37" ht="26.25" customHeight="1" x14ac:dyDescent="0.7">
      <c r="A550" s="60" t="str">
        <f>IF(選手申込!B586="","",選手申込!B586)</f>
        <v/>
      </c>
      <c r="B550" s="60" t="str">
        <f>IF(選手申込!C586="","",選手申込!C586)</f>
        <v/>
      </c>
      <c r="C550" s="60" t="str">
        <f>IF(選手申込!D586="","",選手申込!D586)</f>
        <v/>
      </c>
      <c r="D550" s="60" t="str">
        <f>IF(選手申込!E586="","",選手申込!E586)</f>
        <v/>
      </c>
      <c r="E550" s="60" t="str">
        <f>IF(選手申込!F586="","",選手申込!F586)</f>
        <v/>
      </c>
      <c r="F550" s="60" t="str">
        <f>IF(選手申込!G586="","",選手申込!G586)</f>
        <v/>
      </c>
      <c r="G550" s="60" t="str">
        <f>IF(選手申込!H586="","",選手申込!H586)</f>
        <v/>
      </c>
      <c r="H550" s="60" t="str">
        <f>IF(選手申込!L586="","",選手申込!L586)</f>
        <v/>
      </c>
      <c r="I550" s="60" t="str">
        <f>IF(H550="","",選手申込!$A$26)</f>
        <v/>
      </c>
      <c r="J550" s="60" t="str">
        <f>IF(I550="","",選手申込!$G$26)</f>
        <v/>
      </c>
      <c r="K550" s="60" t="str">
        <f>IF(J550="","",選手申込!$I$26)</f>
        <v/>
      </c>
      <c r="L550" s="60" t="str">
        <f>IF(選手申込!I586="","",選手申込!I586)</f>
        <v/>
      </c>
      <c r="M550" s="60" t="str">
        <f>IF(選手申込!J586="","",選手申込!J586)</f>
        <v/>
      </c>
      <c r="N550" s="60" t="str">
        <f>IF(選手申込!K586="","",選手申込!K586)</f>
        <v/>
      </c>
      <c r="O550" s="60">
        <f t="shared" si="77"/>
        <v>0</v>
      </c>
      <c r="P550" s="61" t="str">
        <f t="shared" si="78"/>
        <v/>
      </c>
      <c r="S550" s="82" t="str">
        <f t="shared" si="85"/>
        <v/>
      </c>
      <c r="T550" s="83" t="str">
        <f t="shared" si="85"/>
        <v/>
      </c>
      <c r="U550" s="84" t="str">
        <f t="shared" si="79"/>
        <v/>
      </c>
      <c r="V550" s="85"/>
      <c r="W550" s="86" t="str">
        <f t="shared" si="82"/>
        <v/>
      </c>
      <c r="X550" s="87"/>
      <c r="Y550" s="88"/>
      <c r="Z550" s="89" t="str">
        <f t="shared" si="83"/>
        <v/>
      </c>
      <c r="AA550" s="90"/>
      <c r="AB550" s="91"/>
      <c r="AC550" s="92" t="str">
        <f t="shared" si="80"/>
        <v/>
      </c>
      <c r="AD550" s="93"/>
      <c r="AE550" s="94"/>
      <c r="AF550" s="95" t="str">
        <f t="shared" si="81"/>
        <v/>
      </c>
      <c r="AG550" s="95"/>
      <c r="AH550" s="96"/>
      <c r="AI550" s="97" t="str">
        <f t="shared" si="84"/>
        <v/>
      </c>
      <c r="AJ550" s="98" t="str">
        <f t="shared" si="84"/>
        <v/>
      </c>
      <c r="AK550" s="99" t="str">
        <f t="shared" si="84"/>
        <v/>
      </c>
    </row>
    <row r="551" spans="1:37" ht="26.25" customHeight="1" x14ac:dyDescent="0.7">
      <c r="A551" s="60" t="str">
        <f>IF(選手申込!B587="","",選手申込!B587)</f>
        <v/>
      </c>
      <c r="B551" s="60" t="str">
        <f>IF(選手申込!C587="","",選手申込!C587)</f>
        <v/>
      </c>
      <c r="C551" s="60" t="str">
        <f>IF(選手申込!D587="","",選手申込!D587)</f>
        <v/>
      </c>
      <c r="D551" s="60" t="str">
        <f>IF(選手申込!E587="","",選手申込!E587)</f>
        <v/>
      </c>
      <c r="E551" s="60" t="str">
        <f>IF(選手申込!F587="","",選手申込!F587)</f>
        <v/>
      </c>
      <c r="F551" s="60" t="str">
        <f>IF(選手申込!G587="","",選手申込!G587)</f>
        <v/>
      </c>
      <c r="G551" s="60" t="str">
        <f>IF(選手申込!H587="","",選手申込!H587)</f>
        <v/>
      </c>
      <c r="H551" s="60" t="str">
        <f>IF(選手申込!L587="","",選手申込!L587)</f>
        <v/>
      </c>
      <c r="I551" s="60" t="str">
        <f>IF(H551="","",選手申込!$A$26)</f>
        <v/>
      </c>
      <c r="J551" s="60" t="str">
        <f>IF(I551="","",選手申込!$G$26)</f>
        <v/>
      </c>
      <c r="K551" s="60" t="str">
        <f>IF(J551="","",選手申込!$I$26)</f>
        <v/>
      </c>
      <c r="L551" s="60" t="str">
        <f>IF(選手申込!I587="","",選手申込!I587)</f>
        <v/>
      </c>
      <c r="M551" s="60" t="str">
        <f>IF(選手申込!J587="","",選手申込!J587)</f>
        <v/>
      </c>
      <c r="N551" s="60" t="str">
        <f>IF(選手申込!K587="","",選手申込!K587)</f>
        <v/>
      </c>
      <c r="O551" s="60">
        <f t="shared" si="77"/>
        <v>0</v>
      </c>
      <c r="P551" s="61" t="str">
        <f t="shared" si="78"/>
        <v/>
      </c>
      <c r="S551" s="82" t="str">
        <f t="shared" si="85"/>
        <v/>
      </c>
      <c r="T551" s="83" t="str">
        <f t="shared" si="85"/>
        <v/>
      </c>
      <c r="U551" s="84" t="str">
        <f t="shared" si="79"/>
        <v/>
      </c>
      <c r="V551" s="85"/>
      <c r="W551" s="86" t="str">
        <f t="shared" si="82"/>
        <v/>
      </c>
      <c r="X551" s="87"/>
      <c r="Y551" s="88"/>
      <c r="Z551" s="89" t="str">
        <f t="shared" si="83"/>
        <v/>
      </c>
      <c r="AA551" s="90"/>
      <c r="AB551" s="91"/>
      <c r="AC551" s="92" t="str">
        <f t="shared" si="80"/>
        <v/>
      </c>
      <c r="AD551" s="93"/>
      <c r="AE551" s="94"/>
      <c r="AF551" s="95" t="str">
        <f t="shared" si="81"/>
        <v/>
      </c>
      <c r="AG551" s="95"/>
      <c r="AH551" s="96"/>
      <c r="AI551" s="97" t="str">
        <f t="shared" si="84"/>
        <v/>
      </c>
      <c r="AJ551" s="98" t="str">
        <f t="shared" si="84"/>
        <v/>
      </c>
      <c r="AK551" s="99" t="str">
        <f t="shared" si="84"/>
        <v/>
      </c>
    </row>
    <row r="552" spans="1:37" ht="26.25" customHeight="1" x14ac:dyDescent="0.7">
      <c r="A552" s="60" t="str">
        <f>IF(選手申込!B588="","",選手申込!B588)</f>
        <v/>
      </c>
      <c r="B552" s="60" t="str">
        <f>IF(選手申込!C588="","",選手申込!C588)</f>
        <v/>
      </c>
      <c r="C552" s="60" t="str">
        <f>IF(選手申込!D588="","",選手申込!D588)</f>
        <v/>
      </c>
      <c r="D552" s="60" t="str">
        <f>IF(選手申込!E588="","",選手申込!E588)</f>
        <v/>
      </c>
      <c r="E552" s="60" t="str">
        <f>IF(選手申込!F588="","",選手申込!F588)</f>
        <v/>
      </c>
      <c r="F552" s="60" t="str">
        <f>IF(選手申込!G588="","",選手申込!G588)</f>
        <v/>
      </c>
      <c r="G552" s="60" t="str">
        <f>IF(選手申込!H588="","",選手申込!H588)</f>
        <v/>
      </c>
      <c r="H552" s="60" t="str">
        <f>IF(選手申込!L588="","",選手申込!L588)</f>
        <v/>
      </c>
      <c r="I552" s="60" t="str">
        <f>IF(H552="","",選手申込!$A$26)</f>
        <v/>
      </c>
      <c r="J552" s="60" t="str">
        <f>IF(I552="","",選手申込!$G$26)</f>
        <v/>
      </c>
      <c r="K552" s="60" t="str">
        <f>IF(J552="","",選手申込!$I$26)</f>
        <v/>
      </c>
      <c r="L552" s="60" t="str">
        <f>IF(選手申込!I588="","",選手申込!I588)</f>
        <v/>
      </c>
      <c r="M552" s="60" t="str">
        <f>IF(選手申込!J588="","",選手申込!J588)</f>
        <v/>
      </c>
      <c r="N552" s="60" t="str">
        <f>IF(選手申込!K588="","",選手申込!K588)</f>
        <v/>
      </c>
      <c r="O552" s="60">
        <f t="shared" si="77"/>
        <v>0</v>
      </c>
      <c r="P552" s="61" t="str">
        <f t="shared" si="78"/>
        <v/>
      </c>
      <c r="S552" s="82" t="str">
        <f t="shared" si="85"/>
        <v/>
      </c>
      <c r="T552" s="83" t="str">
        <f t="shared" si="85"/>
        <v/>
      </c>
      <c r="U552" s="84" t="str">
        <f t="shared" si="79"/>
        <v/>
      </c>
      <c r="V552" s="85"/>
      <c r="W552" s="86" t="str">
        <f t="shared" si="82"/>
        <v/>
      </c>
      <c r="X552" s="87"/>
      <c r="Y552" s="88"/>
      <c r="Z552" s="89" t="str">
        <f t="shared" si="83"/>
        <v/>
      </c>
      <c r="AA552" s="90"/>
      <c r="AB552" s="91"/>
      <c r="AC552" s="92" t="str">
        <f t="shared" si="80"/>
        <v/>
      </c>
      <c r="AD552" s="93"/>
      <c r="AE552" s="94"/>
      <c r="AF552" s="95" t="str">
        <f t="shared" si="81"/>
        <v/>
      </c>
      <c r="AG552" s="95"/>
      <c r="AH552" s="96"/>
      <c r="AI552" s="97" t="str">
        <f t="shared" si="84"/>
        <v/>
      </c>
      <c r="AJ552" s="98" t="str">
        <f t="shared" si="84"/>
        <v/>
      </c>
      <c r="AK552" s="99" t="str">
        <f t="shared" si="84"/>
        <v/>
      </c>
    </row>
    <row r="553" spans="1:37" ht="26.25" customHeight="1" x14ac:dyDescent="0.7">
      <c r="A553" s="60" t="str">
        <f>IF(選手申込!B589="","",選手申込!B589)</f>
        <v/>
      </c>
      <c r="B553" s="60" t="str">
        <f>IF(選手申込!C589="","",選手申込!C589)</f>
        <v/>
      </c>
      <c r="C553" s="60" t="str">
        <f>IF(選手申込!D589="","",選手申込!D589)</f>
        <v/>
      </c>
      <c r="D553" s="60" t="str">
        <f>IF(選手申込!E589="","",選手申込!E589)</f>
        <v/>
      </c>
      <c r="E553" s="60" t="str">
        <f>IF(選手申込!F589="","",選手申込!F589)</f>
        <v/>
      </c>
      <c r="F553" s="60" t="str">
        <f>IF(選手申込!G589="","",選手申込!G589)</f>
        <v/>
      </c>
      <c r="G553" s="60" t="str">
        <f>IF(選手申込!H589="","",選手申込!H589)</f>
        <v/>
      </c>
      <c r="H553" s="60" t="str">
        <f>IF(選手申込!L589="","",選手申込!L589)</f>
        <v/>
      </c>
      <c r="I553" s="60" t="str">
        <f>IF(H553="","",選手申込!$A$26)</f>
        <v/>
      </c>
      <c r="J553" s="60" t="str">
        <f>IF(I553="","",選手申込!$G$26)</f>
        <v/>
      </c>
      <c r="K553" s="60" t="str">
        <f>IF(J553="","",選手申込!$I$26)</f>
        <v/>
      </c>
      <c r="L553" s="60" t="str">
        <f>IF(選手申込!I589="","",選手申込!I589)</f>
        <v/>
      </c>
      <c r="M553" s="60" t="str">
        <f>IF(選手申込!J589="","",選手申込!J589)</f>
        <v/>
      </c>
      <c r="N553" s="60" t="str">
        <f>IF(選手申込!K589="","",選手申込!K589)</f>
        <v/>
      </c>
      <c r="O553" s="60">
        <f t="shared" si="77"/>
        <v>0</v>
      </c>
      <c r="P553" s="61" t="str">
        <f t="shared" si="78"/>
        <v/>
      </c>
      <c r="S553" s="82" t="str">
        <f t="shared" si="85"/>
        <v/>
      </c>
      <c r="T553" s="83" t="str">
        <f t="shared" si="85"/>
        <v/>
      </c>
      <c r="U553" s="84" t="str">
        <f t="shared" si="79"/>
        <v/>
      </c>
      <c r="V553" s="85"/>
      <c r="W553" s="86" t="str">
        <f t="shared" si="82"/>
        <v/>
      </c>
      <c r="X553" s="87"/>
      <c r="Y553" s="88"/>
      <c r="Z553" s="89" t="str">
        <f t="shared" si="83"/>
        <v/>
      </c>
      <c r="AA553" s="90"/>
      <c r="AB553" s="91"/>
      <c r="AC553" s="92" t="str">
        <f t="shared" si="80"/>
        <v/>
      </c>
      <c r="AD553" s="93"/>
      <c r="AE553" s="94"/>
      <c r="AF553" s="95" t="str">
        <f t="shared" si="81"/>
        <v/>
      </c>
      <c r="AG553" s="95"/>
      <c r="AH553" s="96"/>
      <c r="AI553" s="97" t="str">
        <f t="shared" si="84"/>
        <v/>
      </c>
      <c r="AJ553" s="98" t="str">
        <f t="shared" si="84"/>
        <v/>
      </c>
      <c r="AK553" s="99" t="str">
        <f t="shared" si="84"/>
        <v/>
      </c>
    </row>
    <row r="554" spans="1:37" ht="26.25" customHeight="1" x14ac:dyDescent="0.7">
      <c r="A554" s="60" t="str">
        <f>IF(選手申込!B590="","",選手申込!B590)</f>
        <v/>
      </c>
      <c r="B554" s="60" t="str">
        <f>IF(選手申込!C590="","",選手申込!C590)</f>
        <v/>
      </c>
      <c r="C554" s="60" t="str">
        <f>IF(選手申込!D590="","",選手申込!D590)</f>
        <v/>
      </c>
      <c r="D554" s="60" t="str">
        <f>IF(選手申込!E590="","",選手申込!E590)</f>
        <v/>
      </c>
      <c r="E554" s="60" t="str">
        <f>IF(選手申込!F590="","",選手申込!F590)</f>
        <v/>
      </c>
      <c r="F554" s="60" t="str">
        <f>IF(選手申込!G590="","",選手申込!G590)</f>
        <v/>
      </c>
      <c r="G554" s="60" t="str">
        <f>IF(選手申込!H590="","",選手申込!H590)</f>
        <v/>
      </c>
      <c r="H554" s="60" t="str">
        <f>IF(選手申込!L590="","",選手申込!L590)</f>
        <v/>
      </c>
      <c r="I554" s="60" t="str">
        <f>IF(H554="","",選手申込!$A$26)</f>
        <v/>
      </c>
      <c r="J554" s="60" t="str">
        <f>IF(I554="","",選手申込!$G$26)</f>
        <v/>
      </c>
      <c r="K554" s="60" t="str">
        <f>IF(J554="","",選手申込!$I$26)</f>
        <v/>
      </c>
      <c r="L554" s="60" t="str">
        <f>IF(選手申込!I590="","",選手申込!I590)</f>
        <v/>
      </c>
      <c r="M554" s="60" t="str">
        <f>IF(選手申込!J590="","",選手申込!J590)</f>
        <v/>
      </c>
      <c r="N554" s="60" t="str">
        <f>IF(選手申込!K590="","",選手申込!K590)</f>
        <v/>
      </c>
      <c r="O554" s="60">
        <f t="shared" si="77"/>
        <v>0</v>
      </c>
      <c r="P554" s="61" t="str">
        <f t="shared" si="78"/>
        <v/>
      </c>
      <c r="S554" s="82" t="str">
        <f t="shared" si="85"/>
        <v/>
      </c>
      <c r="T554" s="83" t="str">
        <f t="shared" si="85"/>
        <v/>
      </c>
      <c r="U554" s="84" t="str">
        <f t="shared" si="79"/>
        <v/>
      </c>
      <c r="V554" s="85"/>
      <c r="W554" s="86" t="str">
        <f t="shared" si="82"/>
        <v/>
      </c>
      <c r="X554" s="87"/>
      <c r="Y554" s="88"/>
      <c r="Z554" s="89" t="str">
        <f t="shared" si="83"/>
        <v/>
      </c>
      <c r="AA554" s="90"/>
      <c r="AB554" s="91"/>
      <c r="AC554" s="92" t="str">
        <f t="shared" si="80"/>
        <v/>
      </c>
      <c r="AD554" s="93"/>
      <c r="AE554" s="94"/>
      <c r="AF554" s="95" t="str">
        <f t="shared" si="81"/>
        <v/>
      </c>
      <c r="AG554" s="95"/>
      <c r="AH554" s="96"/>
      <c r="AI554" s="97" t="str">
        <f t="shared" si="84"/>
        <v/>
      </c>
      <c r="AJ554" s="98" t="str">
        <f t="shared" si="84"/>
        <v/>
      </c>
      <c r="AK554" s="99" t="str">
        <f t="shared" si="84"/>
        <v/>
      </c>
    </row>
    <row r="555" spans="1:37" ht="26.25" customHeight="1" x14ac:dyDescent="0.7">
      <c r="A555" s="60" t="str">
        <f>IF(選手申込!B591="","",選手申込!B591)</f>
        <v/>
      </c>
      <c r="B555" s="60" t="str">
        <f>IF(選手申込!C591="","",選手申込!C591)</f>
        <v/>
      </c>
      <c r="C555" s="60" t="str">
        <f>IF(選手申込!D591="","",選手申込!D591)</f>
        <v/>
      </c>
      <c r="D555" s="60" t="str">
        <f>IF(選手申込!E591="","",選手申込!E591)</f>
        <v/>
      </c>
      <c r="E555" s="60" t="str">
        <f>IF(選手申込!F591="","",選手申込!F591)</f>
        <v/>
      </c>
      <c r="F555" s="60" t="str">
        <f>IF(選手申込!G591="","",選手申込!G591)</f>
        <v/>
      </c>
      <c r="G555" s="60" t="str">
        <f>IF(選手申込!H591="","",選手申込!H591)</f>
        <v/>
      </c>
      <c r="H555" s="60" t="str">
        <f>IF(選手申込!L591="","",選手申込!L591)</f>
        <v/>
      </c>
      <c r="I555" s="60" t="str">
        <f>IF(H555="","",選手申込!$A$26)</f>
        <v/>
      </c>
      <c r="J555" s="60" t="str">
        <f>IF(I555="","",選手申込!$G$26)</f>
        <v/>
      </c>
      <c r="K555" s="60" t="str">
        <f>IF(J555="","",選手申込!$I$26)</f>
        <v/>
      </c>
      <c r="L555" s="60" t="str">
        <f>IF(選手申込!I591="","",選手申込!I591)</f>
        <v/>
      </c>
      <c r="M555" s="60" t="str">
        <f>IF(選手申込!J591="","",選手申込!J591)</f>
        <v/>
      </c>
      <c r="N555" s="60" t="str">
        <f>IF(選手申込!K591="","",選手申込!K591)</f>
        <v/>
      </c>
      <c r="O555" s="60">
        <f t="shared" si="77"/>
        <v>0</v>
      </c>
      <c r="P555" s="61" t="str">
        <f t="shared" si="78"/>
        <v/>
      </c>
      <c r="S555" s="82" t="str">
        <f t="shared" si="85"/>
        <v/>
      </c>
      <c r="T555" s="83" t="str">
        <f t="shared" si="85"/>
        <v/>
      </c>
      <c r="U555" s="84" t="str">
        <f t="shared" si="79"/>
        <v/>
      </c>
      <c r="V555" s="85"/>
      <c r="W555" s="86" t="str">
        <f t="shared" si="82"/>
        <v/>
      </c>
      <c r="X555" s="87"/>
      <c r="Y555" s="88"/>
      <c r="Z555" s="89" t="str">
        <f t="shared" si="83"/>
        <v/>
      </c>
      <c r="AA555" s="90"/>
      <c r="AB555" s="91"/>
      <c r="AC555" s="92" t="str">
        <f t="shared" si="80"/>
        <v/>
      </c>
      <c r="AD555" s="93"/>
      <c r="AE555" s="94"/>
      <c r="AF555" s="95" t="str">
        <f t="shared" si="81"/>
        <v/>
      </c>
      <c r="AG555" s="95"/>
      <c r="AH555" s="96"/>
      <c r="AI555" s="97" t="str">
        <f t="shared" si="84"/>
        <v/>
      </c>
      <c r="AJ555" s="98" t="str">
        <f t="shared" si="84"/>
        <v/>
      </c>
      <c r="AK555" s="99" t="str">
        <f t="shared" si="84"/>
        <v/>
      </c>
    </row>
    <row r="556" spans="1:37" ht="26.25" customHeight="1" x14ac:dyDescent="0.7">
      <c r="A556" s="60" t="str">
        <f>IF(選手申込!B592="","",選手申込!B592)</f>
        <v/>
      </c>
      <c r="B556" s="60" t="str">
        <f>IF(選手申込!C592="","",選手申込!C592)</f>
        <v/>
      </c>
      <c r="C556" s="60" t="str">
        <f>IF(選手申込!D592="","",選手申込!D592)</f>
        <v/>
      </c>
      <c r="D556" s="60" t="str">
        <f>IF(選手申込!E592="","",選手申込!E592)</f>
        <v/>
      </c>
      <c r="E556" s="60" t="str">
        <f>IF(選手申込!F592="","",選手申込!F592)</f>
        <v/>
      </c>
      <c r="F556" s="60" t="str">
        <f>IF(選手申込!G592="","",選手申込!G592)</f>
        <v/>
      </c>
      <c r="G556" s="60" t="str">
        <f>IF(選手申込!H592="","",選手申込!H592)</f>
        <v/>
      </c>
      <c r="H556" s="60" t="str">
        <f>IF(選手申込!L592="","",選手申込!L592)</f>
        <v/>
      </c>
      <c r="I556" s="60" t="str">
        <f>IF(H556="","",選手申込!$A$26)</f>
        <v/>
      </c>
      <c r="J556" s="60" t="str">
        <f>IF(I556="","",選手申込!$G$26)</f>
        <v/>
      </c>
      <c r="K556" s="60" t="str">
        <f>IF(J556="","",選手申込!$I$26)</f>
        <v/>
      </c>
      <c r="L556" s="60" t="str">
        <f>IF(選手申込!I592="","",選手申込!I592)</f>
        <v/>
      </c>
      <c r="M556" s="60" t="str">
        <f>IF(選手申込!J592="","",選手申込!J592)</f>
        <v/>
      </c>
      <c r="N556" s="60" t="str">
        <f>IF(選手申込!K592="","",選手申込!K592)</f>
        <v/>
      </c>
      <c r="O556" s="60">
        <f t="shared" si="77"/>
        <v>0</v>
      </c>
      <c r="P556" s="61" t="str">
        <f t="shared" si="78"/>
        <v/>
      </c>
      <c r="S556" s="82" t="str">
        <f t="shared" si="85"/>
        <v/>
      </c>
      <c r="T556" s="83" t="str">
        <f t="shared" si="85"/>
        <v/>
      </c>
      <c r="U556" s="84" t="str">
        <f t="shared" si="79"/>
        <v/>
      </c>
      <c r="V556" s="85"/>
      <c r="W556" s="86" t="str">
        <f t="shared" si="82"/>
        <v/>
      </c>
      <c r="X556" s="87"/>
      <c r="Y556" s="88"/>
      <c r="Z556" s="89" t="str">
        <f t="shared" si="83"/>
        <v/>
      </c>
      <c r="AA556" s="90"/>
      <c r="AB556" s="91"/>
      <c r="AC556" s="92" t="str">
        <f t="shared" si="80"/>
        <v/>
      </c>
      <c r="AD556" s="93"/>
      <c r="AE556" s="94"/>
      <c r="AF556" s="95" t="str">
        <f t="shared" si="81"/>
        <v/>
      </c>
      <c r="AG556" s="95"/>
      <c r="AH556" s="96"/>
      <c r="AI556" s="97" t="str">
        <f t="shared" si="84"/>
        <v/>
      </c>
      <c r="AJ556" s="98" t="str">
        <f t="shared" si="84"/>
        <v/>
      </c>
      <c r="AK556" s="99" t="str">
        <f t="shared" si="84"/>
        <v/>
      </c>
    </row>
    <row r="557" spans="1:37" ht="26.25" customHeight="1" x14ac:dyDescent="0.7">
      <c r="A557" s="60" t="str">
        <f>IF(選手申込!B593="","",選手申込!B593)</f>
        <v/>
      </c>
      <c r="B557" s="60" t="str">
        <f>IF(選手申込!C593="","",選手申込!C593)</f>
        <v/>
      </c>
      <c r="C557" s="60" t="str">
        <f>IF(選手申込!D593="","",選手申込!D593)</f>
        <v/>
      </c>
      <c r="D557" s="60" t="str">
        <f>IF(選手申込!E593="","",選手申込!E593)</f>
        <v/>
      </c>
      <c r="E557" s="60" t="str">
        <f>IF(選手申込!F593="","",選手申込!F593)</f>
        <v/>
      </c>
      <c r="F557" s="60" t="str">
        <f>IF(選手申込!G593="","",選手申込!G593)</f>
        <v/>
      </c>
      <c r="G557" s="60" t="str">
        <f>IF(選手申込!H593="","",選手申込!H593)</f>
        <v/>
      </c>
      <c r="H557" s="60" t="str">
        <f>IF(選手申込!L593="","",選手申込!L593)</f>
        <v/>
      </c>
      <c r="I557" s="60" t="str">
        <f>IF(H557="","",選手申込!$A$26)</f>
        <v/>
      </c>
      <c r="J557" s="60" t="str">
        <f>IF(I557="","",選手申込!$G$26)</f>
        <v/>
      </c>
      <c r="K557" s="60" t="str">
        <f>IF(J557="","",選手申込!$I$26)</f>
        <v/>
      </c>
      <c r="L557" s="60" t="str">
        <f>IF(選手申込!I593="","",選手申込!I593)</f>
        <v/>
      </c>
      <c r="M557" s="60" t="str">
        <f>IF(選手申込!J593="","",選手申込!J593)</f>
        <v/>
      </c>
      <c r="N557" s="60" t="str">
        <f>IF(選手申込!K593="","",選手申込!K593)</f>
        <v/>
      </c>
      <c r="O557" s="60">
        <f t="shared" si="77"/>
        <v>0</v>
      </c>
      <c r="P557" s="61" t="str">
        <f t="shared" si="78"/>
        <v/>
      </c>
      <c r="S557" s="82" t="str">
        <f t="shared" si="85"/>
        <v/>
      </c>
      <c r="T557" s="83" t="str">
        <f t="shared" si="85"/>
        <v/>
      </c>
      <c r="U557" s="84" t="str">
        <f t="shared" si="79"/>
        <v/>
      </c>
      <c r="V557" s="85"/>
      <c r="W557" s="86" t="str">
        <f t="shared" si="82"/>
        <v/>
      </c>
      <c r="X557" s="87"/>
      <c r="Y557" s="88"/>
      <c r="Z557" s="89" t="str">
        <f t="shared" si="83"/>
        <v/>
      </c>
      <c r="AA557" s="90"/>
      <c r="AB557" s="91"/>
      <c r="AC557" s="92" t="str">
        <f t="shared" si="80"/>
        <v/>
      </c>
      <c r="AD557" s="93"/>
      <c r="AE557" s="94"/>
      <c r="AF557" s="95" t="str">
        <f t="shared" si="81"/>
        <v/>
      </c>
      <c r="AG557" s="95"/>
      <c r="AH557" s="96"/>
      <c r="AI557" s="97" t="str">
        <f t="shared" si="84"/>
        <v/>
      </c>
      <c r="AJ557" s="98" t="str">
        <f t="shared" si="84"/>
        <v/>
      </c>
      <c r="AK557" s="99" t="str">
        <f t="shared" si="84"/>
        <v/>
      </c>
    </row>
    <row r="558" spans="1:37" ht="26.25" customHeight="1" x14ac:dyDescent="0.7">
      <c r="A558" s="60" t="str">
        <f>IF(選手申込!B594="","",選手申込!B594)</f>
        <v/>
      </c>
      <c r="B558" s="60" t="str">
        <f>IF(選手申込!C594="","",選手申込!C594)</f>
        <v/>
      </c>
      <c r="C558" s="60" t="str">
        <f>IF(選手申込!D594="","",選手申込!D594)</f>
        <v/>
      </c>
      <c r="D558" s="60" t="str">
        <f>IF(選手申込!E594="","",選手申込!E594)</f>
        <v/>
      </c>
      <c r="E558" s="60" t="str">
        <f>IF(選手申込!F594="","",選手申込!F594)</f>
        <v/>
      </c>
      <c r="F558" s="60" t="str">
        <f>IF(選手申込!G594="","",選手申込!G594)</f>
        <v/>
      </c>
      <c r="G558" s="60" t="str">
        <f>IF(選手申込!H594="","",選手申込!H594)</f>
        <v/>
      </c>
      <c r="H558" s="60" t="str">
        <f>IF(選手申込!L594="","",選手申込!L594)</f>
        <v/>
      </c>
      <c r="I558" s="60" t="str">
        <f>IF(H558="","",選手申込!$A$26)</f>
        <v/>
      </c>
      <c r="J558" s="60" t="str">
        <f>IF(I558="","",選手申込!$G$26)</f>
        <v/>
      </c>
      <c r="K558" s="60" t="str">
        <f>IF(J558="","",選手申込!$I$26)</f>
        <v/>
      </c>
      <c r="L558" s="60" t="str">
        <f>IF(選手申込!I594="","",選手申込!I594)</f>
        <v/>
      </c>
      <c r="M558" s="60" t="str">
        <f>IF(選手申込!J594="","",選手申込!J594)</f>
        <v/>
      </c>
      <c r="N558" s="60" t="str">
        <f>IF(選手申込!K594="","",選手申込!K594)</f>
        <v/>
      </c>
      <c r="O558" s="60">
        <f t="shared" si="77"/>
        <v>0</v>
      </c>
      <c r="P558" s="61" t="str">
        <f t="shared" si="78"/>
        <v/>
      </c>
      <c r="S558" s="82" t="str">
        <f t="shared" si="85"/>
        <v/>
      </c>
      <c r="T558" s="83" t="str">
        <f t="shared" si="85"/>
        <v/>
      </c>
      <c r="U558" s="84" t="str">
        <f t="shared" si="79"/>
        <v/>
      </c>
      <c r="V558" s="85"/>
      <c r="W558" s="86" t="str">
        <f t="shared" si="82"/>
        <v/>
      </c>
      <c r="X558" s="87"/>
      <c r="Y558" s="88"/>
      <c r="Z558" s="89" t="str">
        <f t="shared" si="83"/>
        <v/>
      </c>
      <c r="AA558" s="90"/>
      <c r="AB558" s="91"/>
      <c r="AC558" s="92" t="str">
        <f t="shared" si="80"/>
        <v/>
      </c>
      <c r="AD558" s="93"/>
      <c r="AE558" s="94"/>
      <c r="AF558" s="95" t="str">
        <f t="shared" si="81"/>
        <v/>
      </c>
      <c r="AG558" s="95"/>
      <c r="AH558" s="96"/>
      <c r="AI558" s="97" t="str">
        <f t="shared" si="84"/>
        <v/>
      </c>
      <c r="AJ558" s="98" t="str">
        <f t="shared" si="84"/>
        <v/>
      </c>
      <c r="AK558" s="99" t="str">
        <f t="shared" si="84"/>
        <v/>
      </c>
    </row>
    <row r="559" spans="1:37" ht="26.25" customHeight="1" x14ac:dyDescent="0.7">
      <c r="A559" s="60" t="str">
        <f>IF(選手申込!B595="","",選手申込!B595)</f>
        <v/>
      </c>
      <c r="B559" s="60" t="str">
        <f>IF(選手申込!C595="","",選手申込!C595)</f>
        <v/>
      </c>
      <c r="C559" s="60" t="str">
        <f>IF(選手申込!D595="","",選手申込!D595)</f>
        <v/>
      </c>
      <c r="D559" s="60" t="str">
        <f>IF(選手申込!E595="","",選手申込!E595)</f>
        <v/>
      </c>
      <c r="E559" s="60" t="str">
        <f>IF(選手申込!F595="","",選手申込!F595)</f>
        <v/>
      </c>
      <c r="F559" s="60" t="str">
        <f>IF(選手申込!G595="","",選手申込!G595)</f>
        <v/>
      </c>
      <c r="G559" s="60" t="str">
        <f>IF(選手申込!H595="","",選手申込!H595)</f>
        <v/>
      </c>
      <c r="H559" s="60" t="str">
        <f>IF(選手申込!L595="","",選手申込!L595)</f>
        <v/>
      </c>
      <c r="I559" s="60" t="str">
        <f>IF(H559="","",選手申込!$A$26)</f>
        <v/>
      </c>
      <c r="J559" s="60" t="str">
        <f>IF(I559="","",選手申込!$G$26)</f>
        <v/>
      </c>
      <c r="K559" s="60" t="str">
        <f>IF(J559="","",選手申込!$I$26)</f>
        <v/>
      </c>
      <c r="L559" s="60" t="str">
        <f>IF(選手申込!I595="","",選手申込!I595)</f>
        <v/>
      </c>
      <c r="M559" s="60" t="str">
        <f>IF(選手申込!J595="","",選手申込!J595)</f>
        <v/>
      </c>
      <c r="N559" s="60" t="str">
        <f>IF(選手申込!K595="","",選手申込!K595)</f>
        <v/>
      </c>
      <c r="O559" s="60">
        <f t="shared" si="77"/>
        <v>0</v>
      </c>
      <c r="P559" s="61" t="str">
        <f t="shared" si="78"/>
        <v/>
      </c>
      <c r="S559" s="82" t="str">
        <f t="shared" si="85"/>
        <v/>
      </c>
      <c r="T559" s="83" t="str">
        <f t="shared" si="85"/>
        <v/>
      </c>
      <c r="U559" s="84" t="str">
        <f t="shared" si="79"/>
        <v/>
      </c>
      <c r="V559" s="85"/>
      <c r="W559" s="86" t="str">
        <f t="shared" si="82"/>
        <v/>
      </c>
      <c r="X559" s="87"/>
      <c r="Y559" s="88"/>
      <c r="Z559" s="89" t="str">
        <f t="shared" si="83"/>
        <v/>
      </c>
      <c r="AA559" s="90"/>
      <c r="AB559" s="91"/>
      <c r="AC559" s="92" t="str">
        <f t="shared" si="80"/>
        <v/>
      </c>
      <c r="AD559" s="93"/>
      <c r="AE559" s="94"/>
      <c r="AF559" s="95" t="str">
        <f t="shared" si="81"/>
        <v/>
      </c>
      <c r="AG559" s="95"/>
      <c r="AH559" s="96"/>
      <c r="AI559" s="97" t="str">
        <f t="shared" si="84"/>
        <v/>
      </c>
      <c r="AJ559" s="98" t="str">
        <f t="shared" si="84"/>
        <v/>
      </c>
      <c r="AK559" s="99" t="str">
        <f t="shared" si="84"/>
        <v/>
      </c>
    </row>
    <row r="560" spans="1:37" ht="26.25" customHeight="1" x14ac:dyDescent="0.7">
      <c r="A560" s="60" t="str">
        <f>IF(選手申込!B596="","",選手申込!B596)</f>
        <v/>
      </c>
      <c r="B560" s="60" t="str">
        <f>IF(選手申込!C596="","",選手申込!C596)</f>
        <v/>
      </c>
      <c r="C560" s="60" t="str">
        <f>IF(選手申込!D596="","",選手申込!D596)</f>
        <v/>
      </c>
      <c r="D560" s="60" t="str">
        <f>IF(選手申込!E596="","",選手申込!E596)</f>
        <v/>
      </c>
      <c r="E560" s="60" t="str">
        <f>IF(選手申込!F596="","",選手申込!F596)</f>
        <v/>
      </c>
      <c r="F560" s="60" t="str">
        <f>IF(選手申込!G596="","",選手申込!G596)</f>
        <v/>
      </c>
      <c r="G560" s="60" t="str">
        <f>IF(選手申込!H596="","",選手申込!H596)</f>
        <v/>
      </c>
      <c r="H560" s="60" t="str">
        <f>IF(選手申込!L596="","",選手申込!L596)</f>
        <v/>
      </c>
      <c r="I560" s="60" t="str">
        <f>IF(H560="","",選手申込!$A$26)</f>
        <v/>
      </c>
      <c r="J560" s="60" t="str">
        <f>IF(I560="","",選手申込!$G$26)</f>
        <v/>
      </c>
      <c r="K560" s="60" t="str">
        <f>IF(J560="","",選手申込!$I$26)</f>
        <v/>
      </c>
      <c r="L560" s="60" t="str">
        <f>IF(選手申込!I596="","",選手申込!I596)</f>
        <v/>
      </c>
      <c r="M560" s="60" t="str">
        <f>IF(選手申込!J596="","",選手申込!J596)</f>
        <v/>
      </c>
      <c r="N560" s="60" t="str">
        <f>IF(選手申込!K596="","",選手申込!K596)</f>
        <v/>
      </c>
      <c r="O560" s="60">
        <f t="shared" si="77"/>
        <v>0</v>
      </c>
      <c r="P560" s="61" t="str">
        <f t="shared" si="78"/>
        <v/>
      </c>
      <c r="S560" s="82" t="str">
        <f t="shared" si="85"/>
        <v/>
      </c>
      <c r="T560" s="83" t="str">
        <f t="shared" si="85"/>
        <v/>
      </c>
      <c r="U560" s="84" t="str">
        <f t="shared" si="79"/>
        <v/>
      </c>
      <c r="V560" s="85"/>
      <c r="W560" s="86" t="str">
        <f t="shared" si="82"/>
        <v/>
      </c>
      <c r="X560" s="87"/>
      <c r="Y560" s="88"/>
      <c r="Z560" s="89" t="str">
        <f t="shared" si="83"/>
        <v/>
      </c>
      <c r="AA560" s="90"/>
      <c r="AB560" s="91"/>
      <c r="AC560" s="92" t="str">
        <f t="shared" si="80"/>
        <v/>
      </c>
      <c r="AD560" s="93"/>
      <c r="AE560" s="94"/>
      <c r="AF560" s="95" t="str">
        <f t="shared" si="81"/>
        <v/>
      </c>
      <c r="AG560" s="95"/>
      <c r="AH560" s="96"/>
      <c r="AI560" s="97" t="str">
        <f t="shared" si="84"/>
        <v/>
      </c>
      <c r="AJ560" s="98" t="str">
        <f t="shared" si="84"/>
        <v/>
      </c>
      <c r="AK560" s="99" t="str">
        <f t="shared" si="84"/>
        <v/>
      </c>
    </row>
    <row r="561" spans="1:37" ht="26.25" customHeight="1" x14ac:dyDescent="0.7">
      <c r="A561" s="60" t="str">
        <f>IF(選手申込!B597="","",選手申込!B597)</f>
        <v/>
      </c>
      <c r="B561" s="60" t="str">
        <f>IF(選手申込!C597="","",選手申込!C597)</f>
        <v/>
      </c>
      <c r="C561" s="60" t="str">
        <f>IF(選手申込!D597="","",選手申込!D597)</f>
        <v/>
      </c>
      <c r="D561" s="60" t="str">
        <f>IF(選手申込!E597="","",選手申込!E597)</f>
        <v/>
      </c>
      <c r="E561" s="60" t="str">
        <f>IF(選手申込!F597="","",選手申込!F597)</f>
        <v/>
      </c>
      <c r="F561" s="60" t="str">
        <f>IF(選手申込!G597="","",選手申込!G597)</f>
        <v/>
      </c>
      <c r="G561" s="60" t="str">
        <f>IF(選手申込!H597="","",選手申込!H597)</f>
        <v/>
      </c>
      <c r="H561" s="60" t="str">
        <f>IF(選手申込!L597="","",選手申込!L597)</f>
        <v/>
      </c>
      <c r="I561" s="60" t="str">
        <f>IF(H561="","",選手申込!$A$26)</f>
        <v/>
      </c>
      <c r="J561" s="60" t="str">
        <f>IF(I561="","",選手申込!$G$26)</f>
        <v/>
      </c>
      <c r="K561" s="60" t="str">
        <f>IF(J561="","",選手申込!$I$26)</f>
        <v/>
      </c>
      <c r="L561" s="60" t="str">
        <f>IF(選手申込!I597="","",選手申込!I597)</f>
        <v/>
      </c>
      <c r="M561" s="60" t="str">
        <f>IF(選手申込!J597="","",選手申込!J597)</f>
        <v/>
      </c>
      <c r="N561" s="60" t="str">
        <f>IF(選手申込!K597="","",選手申込!K597)</f>
        <v/>
      </c>
      <c r="O561" s="60">
        <f t="shared" si="77"/>
        <v>0</v>
      </c>
      <c r="P561" s="61" t="str">
        <f t="shared" si="78"/>
        <v/>
      </c>
      <c r="S561" s="82" t="str">
        <f t="shared" si="85"/>
        <v/>
      </c>
      <c r="T561" s="83" t="str">
        <f t="shared" si="85"/>
        <v/>
      </c>
      <c r="U561" s="84" t="str">
        <f t="shared" si="79"/>
        <v/>
      </c>
      <c r="V561" s="85"/>
      <c r="W561" s="86" t="str">
        <f t="shared" si="82"/>
        <v/>
      </c>
      <c r="X561" s="87"/>
      <c r="Y561" s="88"/>
      <c r="Z561" s="89" t="str">
        <f t="shared" si="83"/>
        <v/>
      </c>
      <c r="AA561" s="90"/>
      <c r="AB561" s="91"/>
      <c r="AC561" s="92" t="str">
        <f t="shared" si="80"/>
        <v/>
      </c>
      <c r="AD561" s="93"/>
      <c r="AE561" s="94"/>
      <c r="AF561" s="95" t="str">
        <f t="shared" si="81"/>
        <v/>
      </c>
      <c r="AG561" s="95"/>
      <c r="AH561" s="96"/>
      <c r="AI561" s="97" t="str">
        <f t="shared" si="84"/>
        <v/>
      </c>
      <c r="AJ561" s="98" t="str">
        <f t="shared" si="84"/>
        <v/>
      </c>
      <c r="AK561" s="99" t="str">
        <f t="shared" si="84"/>
        <v/>
      </c>
    </row>
    <row r="562" spans="1:37" ht="26.25" customHeight="1" x14ac:dyDescent="0.7">
      <c r="A562" s="60" t="str">
        <f>IF(選手申込!B598="","",選手申込!B598)</f>
        <v/>
      </c>
      <c r="B562" s="60" t="str">
        <f>IF(選手申込!C598="","",選手申込!C598)</f>
        <v/>
      </c>
      <c r="C562" s="60" t="str">
        <f>IF(選手申込!D598="","",選手申込!D598)</f>
        <v/>
      </c>
      <c r="D562" s="60" t="str">
        <f>IF(選手申込!E598="","",選手申込!E598)</f>
        <v/>
      </c>
      <c r="E562" s="60" t="str">
        <f>IF(選手申込!F598="","",選手申込!F598)</f>
        <v/>
      </c>
      <c r="F562" s="60" t="str">
        <f>IF(選手申込!G598="","",選手申込!G598)</f>
        <v/>
      </c>
      <c r="G562" s="60" t="str">
        <f>IF(選手申込!H598="","",選手申込!H598)</f>
        <v/>
      </c>
      <c r="H562" s="60" t="str">
        <f>IF(選手申込!L598="","",選手申込!L598)</f>
        <v/>
      </c>
      <c r="I562" s="60" t="str">
        <f>IF(H562="","",選手申込!$A$26)</f>
        <v/>
      </c>
      <c r="J562" s="60" t="str">
        <f>IF(I562="","",選手申込!$G$26)</f>
        <v/>
      </c>
      <c r="K562" s="60" t="str">
        <f>IF(J562="","",選手申込!$I$26)</f>
        <v/>
      </c>
      <c r="L562" s="60" t="str">
        <f>IF(選手申込!I598="","",選手申込!I598)</f>
        <v/>
      </c>
      <c r="M562" s="60" t="str">
        <f>IF(選手申込!J598="","",選手申込!J598)</f>
        <v/>
      </c>
      <c r="N562" s="60" t="str">
        <f>IF(選手申込!K598="","",選手申込!K598)</f>
        <v/>
      </c>
      <c r="O562" s="60">
        <f t="shared" si="77"/>
        <v>0</v>
      </c>
      <c r="P562" s="61" t="str">
        <f t="shared" si="78"/>
        <v/>
      </c>
      <c r="S562" s="82" t="str">
        <f t="shared" si="85"/>
        <v/>
      </c>
      <c r="T562" s="83" t="str">
        <f t="shared" si="85"/>
        <v/>
      </c>
      <c r="U562" s="84" t="str">
        <f t="shared" si="79"/>
        <v/>
      </c>
      <c r="V562" s="85"/>
      <c r="W562" s="86" t="str">
        <f t="shared" si="82"/>
        <v/>
      </c>
      <c r="X562" s="87"/>
      <c r="Y562" s="88"/>
      <c r="Z562" s="89" t="str">
        <f t="shared" si="83"/>
        <v/>
      </c>
      <c r="AA562" s="90"/>
      <c r="AB562" s="91"/>
      <c r="AC562" s="92" t="str">
        <f t="shared" si="80"/>
        <v/>
      </c>
      <c r="AD562" s="93"/>
      <c r="AE562" s="94"/>
      <c r="AF562" s="95" t="str">
        <f t="shared" si="81"/>
        <v/>
      </c>
      <c r="AG562" s="95"/>
      <c r="AH562" s="96"/>
      <c r="AI562" s="97" t="str">
        <f t="shared" si="84"/>
        <v/>
      </c>
      <c r="AJ562" s="98" t="str">
        <f t="shared" si="84"/>
        <v/>
      </c>
      <c r="AK562" s="99" t="str">
        <f t="shared" si="84"/>
        <v/>
      </c>
    </row>
    <row r="563" spans="1:37" ht="26.25" customHeight="1" x14ac:dyDescent="0.7">
      <c r="A563" s="60" t="str">
        <f>IF(選手申込!B599="","",選手申込!B599)</f>
        <v/>
      </c>
      <c r="B563" s="60" t="str">
        <f>IF(選手申込!C599="","",選手申込!C599)</f>
        <v/>
      </c>
      <c r="C563" s="60" t="str">
        <f>IF(選手申込!D599="","",選手申込!D599)</f>
        <v/>
      </c>
      <c r="D563" s="60" t="str">
        <f>IF(選手申込!E599="","",選手申込!E599)</f>
        <v/>
      </c>
      <c r="E563" s="60" t="str">
        <f>IF(選手申込!F599="","",選手申込!F599)</f>
        <v/>
      </c>
      <c r="F563" s="60" t="str">
        <f>IF(選手申込!G599="","",選手申込!G599)</f>
        <v/>
      </c>
      <c r="G563" s="60" t="str">
        <f>IF(選手申込!H599="","",選手申込!H599)</f>
        <v/>
      </c>
      <c r="H563" s="60" t="str">
        <f>IF(選手申込!L599="","",選手申込!L599)</f>
        <v/>
      </c>
      <c r="I563" s="60" t="str">
        <f>IF(H563="","",選手申込!$A$26)</f>
        <v/>
      </c>
      <c r="J563" s="60" t="str">
        <f>IF(I563="","",選手申込!$G$26)</f>
        <v/>
      </c>
      <c r="K563" s="60" t="str">
        <f>IF(J563="","",選手申込!$I$26)</f>
        <v/>
      </c>
      <c r="L563" s="60" t="str">
        <f>IF(選手申込!I599="","",選手申込!I599)</f>
        <v/>
      </c>
      <c r="M563" s="60" t="str">
        <f>IF(選手申込!J599="","",選手申込!J599)</f>
        <v/>
      </c>
      <c r="N563" s="60" t="str">
        <f>IF(選手申込!K599="","",選手申込!K599)</f>
        <v/>
      </c>
      <c r="O563" s="60">
        <f t="shared" si="77"/>
        <v>0</v>
      </c>
      <c r="P563" s="61" t="str">
        <f t="shared" si="78"/>
        <v/>
      </c>
      <c r="S563" s="82" t="str">
        <f t="shared" si="85"/>
        <v/>
      </c>
      <c r="T563" s="83" t="str">
        <f t="shared" si="85"/>
        <v/>
      </c>
      <c r="U563" s="84" t="str">
        <f t="shared" si="79"/>
        <v/>
      </c>
      <c r="V563" s="85"/>
      <c r="W563" s="86" t="str">
        <f t="shared" si="82"/>
        <v/>
      </c>
      <c r="X563" s="87"/>
      <c r="Y563" s="88"/>
      <c r="Z563" s="89" t="str">
        <f t="shared" si="83"/>
        <v/>
      </c>
      <c r="AA563" s="90"/>
      <c r="AB563" s="91"/>
      <c r="AC563" s="92" t="str">
        <f t="shared" si="80"/>
        <v/>
      </c>
      <c r="AD563" s="93"/>
      <c r="AE563" s="94"/>
      <c r="AF563" s="95" t="str">
        <f t="shared" si="81"/>
        <v/>
      </c>
      <c r="AG563" s="95"/>
      <c r="AH563" s="96"/>
      <c r="AI563" s="97" t="str">
        <f t="shared" si="84"/>
        <v/>
      </c>
      <c r="AJ563" s="98" t="str">
        <f t="shared" si="84"/>
        <v/>
      </c>
      <c r="AK563" s="99" t="str">
        <f t="shared" si="84"/>
        <v/>
      </c>
    </row>
    <row r="564" spans="1:37" ht="26.25" customHeight="1" x14ac:dyDescent="0.7">
      <c r="A564" s="60" t="str">
        <f>IF(選手申込!B600="","",選手申込!B600)</f>
        <v/>
      </c>
      <c r="B564" s="60" t="str">
        <f>IF(選手申込!C600="","",選手申込!C600)</f>
        <v/>
      </c>
      <c r="C564" s="60" t="str">
        <f>IF(選手申込!D600="","",選手申込!D600)</f>
        <v/>
      </c>
      <c r="D564" s="60" t="str">
        <f>IF(選手申込!E600="","",選手申込!E600)</f>
        <v/>
      </c>
      <c r="E564" s="60" t="str">
        <f>IF(選手申込!F600="","",選手申込!F600)</f>
        <v/>
      </c>
      <c r="F564" s="60" t="str">
        <f>IF(選手申込!G600="","",選手申込!G600)</f>
        <v/>
      </c>
      <c r="G564" s="60" t="str">
        <f>IF(選手申込!H600="","",選手申込!H600)</f>
        <v/>
      </c>
      <c r="H564" s="60" t="str">
        <f>IF(選手申込!L600="","",選手申込!L600)</f>
        <v/>
      </c>
      <c r="I564" s="60" t="str">
        <f>IF(H564="","",選手申込!$A$26)</f>
        <v/>
      </c>
      <c r="J564" s="60" t="str">
        <f>IF(I564="","",選手申込!$G$26)</f>
        <v/>
      </c>
      <c r="K564" s="60" t="str">
        <f>IF(J564="","",選手申込!$I$26)</f>
        <v/>
      </c>
      <c r="L564" s="60" t="str">
        <f>IF(選手申込!I600="","",選手申込!I600)</f>
        <v/>
      </c>
      <c r="M564" s="60" t="str">
        <f>IF(選手申込!J600="","",選手申込!J600)</f>
        <v/>
      </c>
      <c r="N564" s="60" t="str">
        <f>IF(選手申込!K600="","",選手申込!K600)</f>
        <v/>
      </c>
      <c r="O564" s="60">
        <f t="shared" si="77"/>
        <v>0</v>
      </c>
      <c r="P564" s="61" t="str">
        <f t="shared" si="78"/>
        <v/>
      </c>
      <c r="S564" s="82" t="str">
        <f t="shared" si="85"/>
        <v/>
      </c>
      <c r="T564" s="83" t="str">
        <f t="shared" si="85"/>
        <v/>
      </c>
      <c r="U564" s="84" t="str">
        <f t="shared" si="79"/>
        <v/>
      </c>
      <c r="V564" s="85"/>
      <c r="W564" s="86" t="str">
        <f t="shared" si="82"/>
        <v/>
      </c>
      <c r="X564" s="87"/>
      <c r="Y564" s="88"/>
      <c r="Z564" s="89" t="str">
        <f t="shared" si="83"/>
        <v/>
      </c>
      <c r="AA564" s="90"/>
      <c r="AB564" s="91"/>
      <c r="AC564" s="92" t="str">
        <f t="shared" si="80"/>
        <v/>
      </c>
      <c r="AD564" s="93"/>
      <c r="AE564" s="94"/>
      <c r="AF564" s="95" t="str">
        <f t="shared" si="81"/>
        <v/>
      </c>
      <c r="AG564" s="95"/>
      <c r="AH564" s="96"/>
      <c r="AI564" s="97" t="str">
        <f t="shared" si="84"/>
        <v/>
      </c>
      <c r="AJ564" s="98" t="str">
        <f t="shared" si="84"/>
        <v/>
      </c>
      <c r="AK564" s="99" t="str">
        <f t="shared" si="84"/>
        <v/>
      </c>
    </row>
    <row r="565" spans="1:37" ht="26.25" customHeight="1" x14ac:dyDescent="0.7">
      <c r="A565" s="60" t="str">
        <f>IF(選手申込!B601="","",選手申込!B601)</f>
        <v/>
      </c>
      <c r="B565" s="60" t="str">
        <f>IF(選手申込!C601="","",選手申込!C601)</f>
        <v/>
      </c>
      <c r="C565" s="60" t="str">
        <f>IF(選手申込!D601="","",選手申込!D601)</f>
        <v/>
      </c>
      <c r="D565" s="60" t="str">
        <f>IF(選手申込!E601="","",選手申込!E601)</f>
        <v/>
      </c>
      <c r="E565" s="60" t="str">
        <f>IF(選手申込!F601="","",選手申込!F601)</f>
        <v/>
      </c>
      <c r="F565" s="60" t="str">
        <f>IF(選手申込!G601="","",選手申込!G601)</f>
        <v/>
      </c>
      <c r="G565" s="60" t="str">
        <f>IF(選手申込!H601="","",選手申込!H601)</f>
        <v/>
      </c>
      <c r="H565" s="60" t="str">
        <f>IF(選手申込!L601="","",選手申込!L601)</f>
        <v/>
      </c>
      <c r="I565" s="60" t="str">
        <f>IF(H565="","",選手申込!$A$26)</f>
        <v/>
      </c>
      <c r="J565" s="60" t="str">
        <f>IF(I565="","",選手申込!$G$26)</f>
        <v/>
      </c>
      <c r="K565" s="60" t="str">
        <f>IF(J565="","",選手申込!$I$26)</f>
        <v/>
      </c>
      <c r="L565" s="60" t="str">
        <f>IF(選手申込!I601="","",選手申込!I601)</f>
        <v/>
      </c>
      <c r="M565" s="60" t="str">
        <f>IF(選手申込!J601="","",選手申込!J601)</f>
        <v/>
      </c>
      <c r="N565" s="60" t="str">
        <f>IF(選手申込!K601="","",選手申込!K601)</f>
        <v/>
      </c>
      <c r="O565" s="60">
        <f t="shared" si="77"/>
        <v>0</v>
      </c>
      <c r="P565" s="61" t="str">
        <f t="shared" si="78"/>
        <v/>
      </c>
      <c r="S565" s="82" t="str">
        <f t="shared" si="85"/>
        <v/>
      </c>
      <c r="T565" s="83" t="str">
        <f t="shared" si="85"/>
        <v/>
      </c>
      <c r="U565" s="84" t="str">
        <f t="shared" si="79"/>
        <v/>
      </c>
      <c r="V565" s="85"/>
      <c r="W565" s="86" t="str">
        <f t="shared" si="82"/>
        <v/>
      </c>
      <c r="X565" s="87"/>
      <c r="Y565" s="88"/>
      <c r="Z565" s="89" t="str">
        <f t="shared" si="83"/>
        <v/>
      </c>
      <c r="AA565" s="90"/>
      <c r="AB565" s="91"/>
      <c r="AC565" s="92" t="str">
        <f t="shared" si="80"/>
        <v/>
      </c>
      <c r="AD565" s="93"/>
      <c r="AE565" s="94"/>
      <c r="AF565" s="95" t="str">
        <f t="shared" si="81"/>
        <v/>
      </c>
      <c r="AG565" s="95"/>
      <c r="AH565" s="96"/>
      <c r="AI565" s="97" t="str">
        <f t="shared" si="84"/>
        <v/>
      </c>
      <c r="AJ565" s="98" t="str">
        <f t="shared" si="84"/>
        <v/>
      </c>
      <c r="AK565" s="99" t="str">
        <f t="shared" si="84"/>
        <v/>
      </c>
    </row>
    <row r="566" spans="1:37" ht="26.25" customHeight="1" x14ac:dyDescent="0.7">
      <c r="A566" s="60" t="str">
        <f>IF(選手申込!B602="","",選手申込!B602)</f>
        <v/>
      </c>
      <c r="B566" s="60" t="str">
        <f>IF(選手申込!C602="","",選手申込!C602)</f>
        <v/>
      </c>
      <c r="C566" s="60" t="str">
        <f>IF(選手申込!D602="","",選手申込!D602)</f>
        <v/>
      </c>
      <c r="D566" s="60" t="str">
        <f>IF(選手申込!E602="","",選手申込!E602)</f>
        <v/>
      </c>
      <c r="E566" s="60" t="str">
        <f>IF(選手申込!F602="","",選手申込!F602)</f>
        <v/>
      </c>
      <c r="F566" s="60" t="str">
        <f>IF(選手申込!G602="","",選手申込!G602)</f>
        <v/>
      </c>
      <c r="G566" s="60" t="str">
        <f>IF(選手申込!H602="","",選手申込!H602)</f>
        <v/>
      </c>
      <c r="H566" s="60" t="str">
        <f>IF(選手申込!L602="","",選手申込!L602)</f>
        <v/>
      </c>
      <c r="I566" s="60" t="str">
        <f>IF(H566="","",選手申込!$A$26)</f>
        <v/>
      </c>
      <c r="J566" s="60" t="str">
        <f>IF(I566="","",選手申込!$G$26)</f>
        <v/>
      </c>
      <c r="K566" s="60" t="str">
        <f>IF(J566="","",選手申込!$I$26)</f>
        <v/>
      </c>
      <c r="L566" s="60" t="str">
        <f>IF(選手申込!I602="","",選手申込!I602)</f>
        <v/>
      </c>
      <c r="M566" s="60" t="str">
        <f>IF(選手申込!J602="","",選手申込!J602)</f>
        <v/>
      </c>
      <c r="N566" s="60" t="str">
        <f>IF(選手申込!K602="","",選手申込!K602)</f>
        <v/>
      </c>
      <c r="O566" s="60">
        <f t="shared" si="77"/>
        <v>0</v>
      </c>
      <c r="P566" s="61" t="str">
        <f t="shared" si="78"/>
        <v/>
      </c>
      <c r="S566" s="82" t="str">
        <f t="shared" si="85"/>
        <v/>
      </c>
      <c r="T566" s="83" t="str">
        <f t="shared" si="85"/>
        <v/>
      </c>
      <c r="U566" s="84" t="str">
        <f t="shared" si="79"/>
        <v/>
      </c>
      <c r="V566" s="85"/>
      <c r="W566" s="86" t="str">
        <f t="shared" si="82"/>
        <v/>
      </c>
      <c r="X566" s="87"/>
      <c r="Y566" s="88"/>
      <c r="Z566" s="89" t="str">
        <f t="shared" si="83"/>
        <v/>
      </c>
      <c r="AA566" s="90"/>
      <c r="AB566" s="91"/>
      <c r="AC566" s="92" t="str">
        <f t="shared" si="80"/>
        <v/>
      </c>
      <c r="AD566" s="93"/>
      <c r="AE566" s="94"/>
      <c r="AF566" s="95" t="str">
        <f t="shared" si="81"/>
        <v/>
      </c>
      <c r="AG566" s="95"/>
      <c r="AH566" s="96"/>
      <c r="AI566" s="97" t="str">
        <f t="shared" si="84"/>
        <v/>
      </c>
      <c r="AJ566" s="98" t="str">
        <f t="shared" si="84"/>
        <v/>
      </c>
      <c r="AK566" s="99" t="str">
        <f t="shared" si="84"/>
        <v/>
      </c>
    </row>
    <row r="567" spans="1:37" ht="26.25" customHeight="1" x14ac:dyDescent="0.7">
      <c r="A567" s="60" t="str">
        <f>IF(選手申込!B603="","",選手申込!B603)</f>
        <v/>
      </c>
      <c r="B567" s="60" t="str">
        <f>IF(選手申込!C603="","",選手申込!C603)</f>
        <v/>
      </c>
      <c r="C567" s="60" t="str">
        <f>IF(選手申込!D603="","",選手申込!D603)</f>
        <v/>
      </c>
      <c r="D567" s="60" t="str">
        <f>IF(選手申込!E603="","",選手申込!E603)</f>
        <v/>
      </c>
      <c r="E567" s="60" t="str">
        <f>IF(選手申込!F603="","",選手申込!F603)</f>
        <v/>
      </c>
      <c r="F567" s="60" t="str">
        <f>IF(選手申込!G603="","",選手申込!G603)</f>
        <v/>
      </c>
      <c r="G567" s="60" t="str">
        <f>IF(選手申込!H603="","",選手申込!H603)</f>
        <v/>
      </c>
      <c r="H567" s="60" t="str">
        <f>IF(選手申込!L603="","",選手申込!L603)</f>
        <v/>
      </c>
      <c r="I567" s="60" t="str">
        <f>IF(H567="","",選手申込!$A$26)</f>
        <v/>
      </c>
      <c r="J567" s="60" t="str">
        <f>IF(I567="","",選手申込!$G$26)</f>
        <v/>
      </c>
      <c r="K567" s="60" t="str">
        <f>IF(J567="","",選手申込!$I$26)</f>
        <v/>
      </c>
      <c r="L567" s="60" t="str">
        <f>IF(選手申込!I603="","",選手申込!I603)</f>
        <v/>
      </c>
      <c r="M567" s="60" t="str">
        <f>IF(選手申込!J603="","",選手申込!J603)</f>
        <v/>
      </c>
      <c r="N567" s="60" t="str">
        <f>IF(選手申込!K603="","",選手申込!K603)</f>
        <v/>
      </c>
      <c r="O567" s="60">
        <f t="shared" si="77"/>
        <v>0</v>
      </c>
      <c r="P567" s="61" t="str">
        <f t="shared" si="78"/>
        <v/>
      </c>
      <c r="S567" s="82" t="str">
        <f t="shared" si="85"/>
        <v/>
      </c>
      <c r="T567" s="83" t="str">
        <f t="shared" si="85"/>
        <v/>
      </c>
      <c r="U567" s="84" t="str">
        <f t="shared" si="79"/>
        <v/>
      </c>
      <c r="V567" s="85"/>
      <c r="W567" s="86" t="str">
        <f t="shared" si="82"/>
        <v/>
      </c>
      <c r="X567" s="87"/>
      <c r="Y567" s="88"/>
      <c r="Z567" s="89" t="str">
        <f t="shared" si="83"/>
        <v/>
      </c>
      <c r="AA567" s="90"/>
      <c r="AB567" s="91"/>
      <c r="AC567" s="92" t="str">
        <f t="shared" si="80"/>
        <v/>
      </c>
      <c r="AD567" s="93"/>
      <c r="AE567" s="94"/>
      <c r="AF567" s="95" t="str">
        <f t="shared" si="81"/>
        <v/>
      </c>
      <c r="AG567" s="95"/>
      <c r="AH567" s="96"/>
      <c r="AI567" s="97" t="str">
        <f t="shared" si="84"/>
        <v/>
      </c>
      <c r="AJ567" s="98" t="str">
        <f t="shared" si="84"/>
        <v/>
      </c>
      <c r="AK567" s="99" t="str">
        <f t="shared" si="84"/>
        <v/>
      </c>
    </row>
    <row r="568" spans="1:37" ht="26.25" customHeight="1" x14ac:dyDescent="0.7">
      <c r="A568" s="60" t="str">
        <f>IF(選手申込!B604="","",選手申込!B604)</f>
        <v/>
      </c>
      <c r="B568" s="60" t="str">
        <f>IF(選手申込!C604="","",選手申込!C604)</f>
        <v/>
      </c>
      <c r="C568" s="60" t="str">
        <f>IF(選手申込!D604="","",選手申込!D604)</f>
        <v/>
      </c>
      <c r="D568" s="60" t="str">
        <f>IF(選手申込!E604="","",選手申込!E604)</f>
        <v/>
      </c>
      <c r="E568" s="60" t="str">
        <f>IF(選手申込!F604="","",選手申込!F604)</f>
        <v/>
      </c>
      <c r="F568" s="60" t="str">
        <f>IF(選手申込!G604="","",選手申込!G604)</f>
        <v/>
      </c>
      <c r="G568" s="60" t="str">
        <f>IF(選手申込!H604="","",選手申込!H604)</f>
        <v/>
      </c>
      <c r="H568" s="60" t="str">
        <f>IF(選手申込!L604="","",選手申込!L604)</f>
        <v/>
      </c>
      <c r="I568" s="60" t="str">
        <f>IF(H568="","",選手申込!$A$26)</f>
        <v/>
      </c>
      <c r="J568" s="60" t="str">
        <f>IF(I568="","",選手申込!$G$26)</f>
        <v/>
      </c>
      <c r="K568" s="60" t="str">
        <f>IF(J568="","",選手申込!$I$26)</f>
        <v/>
      </c>
      <c r="L568" s="60" t="str">
        <f>IF(選手申込!I604="","",選手申込!I604)</f>
        <v/>
      </c>
      <c r="M568" s="60" t="str">
        <f>IF(選手申込!J604="","",選手申込!J604)</f>
        <v/>
      </c>
      <c r="N568" s="60" t="str">
        <f>IF(選手申込!K604="","",選手申込!K604)</f>
        <v/>
      </c>
      <c r="O568" s="60">
        <f t="shared" si="77"/>
        <v>0</v>
      </c>
      <c r="P568" s="61" t="str">
        <f t="shared" si="78"/>
        <v/>
      </c>
      <c r="S568" s="82" t="str">
        <f t="shared" si="85"/>
        <v/>
      </c>
      <c r="T568" s="83" t="str">
        <f t="shared" si="85"/>
        <v/>
      </c>
      <c r="U568" s="84" t="str">
        <f t="shared" si="79"/>
        <v/>
      </c>
      <c r="V568" s="85"/>
      <c r="W568" s="86" t="str">
        <f t="shared" si="82"/>
        <v/>
      </c>
      <c r="X568" s="87"/>
      <c r="Y568" s="88"/>
      <c r="Z568" s="89" t="str">
        <f t="shared" si="83"/>
        <v/>
      </c>
      <c r="AA568" s="90"/>
      <c r="AB568" s="91"/>
      <c r="AC568" s="92" t="str">
        <f t="shared" si="80"/>
        <v/>
      </c>
      <c r="AD568" s="93"/>
      <c r="AE568" s="94"/>
      <c r="AF568" s="95" t="str">
        <f t="shared" si="81"/>
        <v/>
      </c>
      <c r="AG568" s="95"/>
      <c r="AH568" s="96"/>
      <c r="AI568" s="97" t="str">
        <f t="shared" si="84"/>
        <v/>
      </c>
      <c r="AJ568" s="98" t="str">
        <f t="shared" si="84"/>
        <v/>
      </c>
      <c r="AK568" s="99" t="str">
        <f t="shared" si="84"/>
        <v/>
      </c>
    </row>
    <row r="569" spans="1:37" ht="26.25" customHeight="1" x14ac:dyDescent="0.7">
      <c r="A569" s="60" t="str">
        <f>IF(選手申込!B605="","",選手申込!B605)</f>
        <v/>
      </c>
      <c r="B569" s="60" t="str">
        <f>IF(選手申込!C605="","",選手申込!C605)</f>
        <v/>
      </c>
      <c r="C569" s="60" t="str">
        <f>IF(選手申込!D605="","",選手申込!D605)</f>
        <v/>
      </c>
      <c r="D569" s="60" t="str">
        <f>IF(選手申込!E605="","",選手申込!E605)</f>
        <v/>
      </c>
      <c r="E569" s="60" t="str">
        <f>IF(選手申込!F605="","",選手申込!F605)</f>
        <v/>
      </c>
      <c r="F569" s="60" t="str">
        <f>IF(選手申込!G605="","",選手申込!G605)</f>
        <v/>
      </c>
      <c r="G569" s="60" t="str">
        <f>IF(選手申込!H605="","",選手申込!H605)</f>
        <v/>
      </c>
      <c r="H569" s="60" t="str">
        <f>IF(選手申込!L605="","",選手申込!L605)</f>
        <v/>
      </c>
      <c r="I569" s="60" t="str">
        <f>IF(H569="","",選手申込!$A$26)</f>
        <v/>
      </c>
      <c r="J569" s="60" t="str">
        <f>IF(I569="","",選手申込!$G$26)</f>
        <v/>
      </c>
      <c r="K569" s="60" t="str">
        <f>IF(J569="","",選手申込!$I$26)</f>
        <v/>
      </c>
      <c r="L569" s="60" t="str">
        <f>IF(選手申込!I605="","",選手申込!I605)</f>
        <v/>
      </c>
      <c r="M569" s="60" t="str">
        <f>IF(選手申込!J605="","",選手申込!J605)</f>
        <v/>
      </c>
      <c r="N569" s="60" t="str">
        <f>IF(選手申込!K605="","",選手申込!K605)</f>
        <v/>
      </c>
      <c r="O569" s="60">
        <f t="shared" si="77"/>
        <v>0</v>
      </c>
      <c r="P569" s="61" t="str">
        <f t="shared" si="78"/>
        <v/>
      </c>
      <c r="S569" s="82" t="str">
        <f t="shared" si="85"/>
        <v/>
      </c>
      <c r="T569" s="83" t="str">
        <f t="shared" si="85"/>
        <v/>
      </c>
      <c r="U569" s="84" t="str">
        <f t="shared" si="79"/>
        <v/>
      </c>
      <c r="V569" s="85"/>
      <c r="W569" s="86" t="str">
        <f t="shared" si="82"/>
        <v/>
      </c>
      <c r="X569" s="87"/>
      <c r="Y569" s="88"/>
      <c r="Z569" s="89" t="str">
        <f t="shared" si="83"/>
        <v/>
      </c>
      <c r="AA569" s="90"/>
      <c r="AB569" s="91"/>
      <c r="AC569" s="92" t="str">
        <f t="shared" si="80"/>
        <v/>
      </c>
      <c r="AD569" s="93"/>
      <c r="AE569" s="94"/>
      <c r="AF569" s="95" t="str">
        <f t="shared" si="81"/>
        <v/>
      </c>
      <c r="AG569" s="95"/>
      <c r="AH569" s="96"/>
      <c r="AI569" s="97" t="str">
        <f t="shared" si="84"/>
        <v/>
      </c>
      <c r="AJ569" s="98" t="str">
        <f t="shared" si="84"/>
        <v/>
      </c>
      <c r="AK569" s="99" t="str">
        <f t="shared" si="84"/>
        <v/>
      </c>
    </row>
    <row r="570" spans="1:37" ht="26.25" customHeight="1" x14ac:dyDescent="0.7">
      <c r="A570" s="60" t="str">
        <f>IF(選手申込!B606="","",選手申込!B606)</f>
        <v/>
      </c>
      <c r="B570" s="60" t="str">
        <f>IF(選手申込!C606="","",選手申込!C606)</f>
        <v/>
      </c>
      <c r="C570" s="60" t="str">
        <f>IF(選手申込!D606="","",選手申込!D606)</f>
        <v/>
      </c>
      <c r="D570" s="60" t="str">
        <f>IF(選手申込!E606="","",選手申込!E606)</f>
        <v/>
      </c>
      <c r="E570" s="60" t="str">
        <f>IF(選手申込!F606="","",選手申込!F606)</f>
        <v/>
      </c>
      <c r="F570" s="60" t="str">
        <f>IF(選手申込!G606="","",選手申込!G606)</f>
        <v/>
      </c>
      <c r="G570" s="60" t="str">
        <f>IF(選手申込!H606="","",選手申込!H606)</f>
        <v/>
      </c>
      <c r="H570" s="60" t="str">
        <f>IF(選手申込!L606="","",選手申込!L606)</f>
        <v/>
      </c>
      <c r="I570" s="60" t="str">
        <f>IF(H570="","",選手申込!$A$26)</f>
        <v/>
      </c>
      <c r="J570" s="60" t="str">
        <f>IF(I570="","",選手申込!$G$26)</f>
        <v/>
      </c>
      <c r="K570" s="60" t="str">
        <f>IF(J570="","",選手申込!$I$26)</f>
        <v/>
      </c>
      <c r="L570" s="60" t="str">
        <f>IF(選手申込!I606="","",選手申込!I606)</f>
        <v/>
      </c>
      <c r="M570" s="60" t="str">
        <f>IF(選手申込!J606="","",選手申込!J606)</f>
        <v/>
      </c>
      <c r="N570" s="60" t="str">
        <f>IF(選手申込!K606="","",選手申込!K606)</f>
        <v/>
      </c>
      <c r="O570" s="60">
        <f t="shared" si="77"/>
        <v>0</v>
      </c>
      <c r="P570" s="61" t="str">
        <f t="shared" si="78"/>
        <v/>
      </c>
      <c r="S570" s="82" t="str">
        <f t="shared" si="85"/>
        <v/>
      </c>
      <c r="T570" s="83" t="str">
        <f t="shared" si="85"/>
        <v/>
      </c>
      <c r="U570" s="84" t="str">
        <f t="shared" si="79"/>
        <v/>
      </c>
      <c r="V570" s="85"/>
      <c r="W570" s="86" t="str">
        <f t="shared" si="82"/>
        <v/>
      </c>
      <c r="X570" s="87"/>
      <c r="Y570" s="88"/>
      <c r="Z570" s="89" t="str">
        <f t="shared" si="83"/>
        <v/>
      </c>
      <c r="AA570" s="90"/>
      <c r="AB570" s="91"/>
      <c r="AC570" s="92" t="str">
        <f t="shared" si="80"/>
        <v/>
      </c>
      <c r="AD570" s="93"/>
      <c r="AE570" s="94"/>
      <c r="AF570" s="95" t="str">
        <f t="shared" si="81"/>
        <v/>
      </c>
      <c r="AG570" s="95"/>
      <c r="AH570" s="96"/>
      <c r="AI570" s="97" t="str">
        <f t="shared" si="84"/>
        <v/>
      </c>
      <c r="AJ570" s="98" t="str">
        <f t="shared" si="84"/>
        <v/>
      </c>
      <c r="AK570" s="99" t="str">
        <f t="shared" si="84"/>
        <v/>
      </c>
    </row>
    <row r="571" spans="1:37" ht="26.25" customHeight="1" x14ac:dyDescent="0.7">
      <c r="A571" s="60" t="str">
        <f>IF(選手申込!B607="","",選手申込!B607)</f>
        <v/>
      </c>
      <c r="B571" s="60" t="str">
        <f>IF(選手申込!C607="","",選手申込!C607)</f>
        <v/>
      </c>
      <c r="C571" s="60" t="str">
        <f>IF(選手申込!D607="","",選手申込!D607)</f>
        <v/>
      </c>
      <c r="D571" s="60" t="str">
        <f>IF(選手申込!E607="","",選手申込!E607)</f>
        <v/>
      </c>
      <c r="E571" s="60" t="str">
        <f>IF(選手申込!F607="","",選手申込!F607)</f>
        <v/>
      </c>
      <c r="F571" s="60" t="str">
        <f>IF(選手申込!G607="","",選手申込!G607)</f>
        <v/>
      </c>
      <c r="G571" s="60" t="str">
        <f>IF(選手申込!H607="","",選手申込!H607)</f>
        <v/>
      </c>
      <c r="H571" s="60" t="str">
        <f>IF(選手申込!L607="","",選手申込!L607)</f>
        <v/>
      </c>
      <c r="I571" s="60" t="str">
        <f>IF(H571="","",選手申込!$A$26)</f>
        <v/>
      </c>
      <c r="J571" s="60" t="str">
        <f>IF(I571="","",選手申込!$G$26)</f>
        <v/>
      </c>
      <c r="K571" s="60" t="str">
        <f>IF(J571="","",選手申込!$I$26)</f>
        <v/>
      </c>
      <c r="L571" s="60" t="str">
        <f>IF(選手申込!I607="","",選手申込!I607)</f>
        <v/>
      </c>
      <c r="M571" s="60" t="str">
        <f>IF(選手申込!J607="","",選手申込!J607)</f>
        <v/>
      </c>
      <c r="N571" s="60" t="str">
        <f>IF(選手申込!K607="","",選手申込!K607)</f>
        <v/>
      </c>
      <c r="O571" s="60">
        <f t="shared" si="77"/>
        <v>0</v>
      </c>
      <c r="P571" s="61" t="str">
        <f t="shared" si="78"/>
        <v/>
      </c>
      <c r="S571" s="82" t="str">
        <f t="shared" si="85"/>
        <v/>
      </c>
      <c r="T571" s="83" t="str">
        <f t="shared" si="85"/>
        <v/>
      </c>
      <c r="U571" s="84" t="str">
        <f t="shared" si="79"/>
        <v/>
      </c>
      <c r="V571" s="85"/>
      <c r="W571" s="86" t="str">
        <f t="shared" si="82"/>
        <v/>
      </c>
      <c r="X571" s="87"/>
      <c r="Y571" s="88"/>
      <c r="Z571" s="89" t="str">
        <f t="shared" si="83"/>
        <v/>
      </c>
      <c r="AA571" s="90"/>
      <c r="AB571" s="91"/>
      <c r="AC571" s="92" t="str">
        <f t="shared" si="80"/>
        <v/>
      </c>
      <c r="AD571" s="93"/>
      <c r="AE571" s="94"/>
      <c r="AF571" s="95" t="str">
        <f t="shared" si="81"/>
        <v/>
      </c>
      <c r="AG571" s="95"/>
      <c r="AH571" s="96"/>
      <c r="AI571" s="97" t="str">
        <f t="shared" si="84"/>
        <v/>
      </c>
      <c r="AJ571" s="98" t="str">
        <f t="shared" si="84"/>
        <v/>
      </c>
      <c r="AK571" s="99" t="str">
        <f t="shared" si="84"/>
        <v/>
      </c>
    </row>
    <row r="572" spans="1:37" ht="26.25" customHeight="1" x14ac:dyDescent="0.7">
      <c r="A572" s="60" t="str">
        <f>IF(選手申込!B608="","",選手申込!B608)</f>
        <v/>
      </c>
      <c r="B572" s="60" t="str">
        <f>IF(選手申込!C608="","",選手申込!C608)</f>
        <v/>
      </c>
      <c r="C572" s="60" t="str">
        <f>IF(選手申込!D608="","",選手申込!D608)</f>
        <v/>
      </c>
      <c r="D572" s="60" t="str">
        <f>IF(選手申込!E608="","",選手申込!E608)</f>
        <v/>
      </c>
      <c r="E572" s="60" t="str">
        <f>IF(選手申込!F608="","",選手申込!F608)</f>
        <v/>
      </c>
      <c r="F572" s="60" t="str">
        <f>IF(選手申込!G608="","",選手申込!G608)</f>
        <v/>
      </c>
      <c r="G572" s="60" t="str">
        <f>IF(選手申込!H608="","",選手申込!H608)</f>
        <v/>
      </c>
      <c r="H572" s="60" t="str">
        <f>IF(選手申込!L608="","",選手申込!L608)</f>
        <v/>
      </c>
      <c r="I572" s="60" t="str">
        <f>IF(H572="","",選手申込!$A$26)</f>
        <v/>
      </c>
      <c r="J572" s="60" t="str">
        <f>IF(I572="","",選手申込!$G$26)</f>
        <v/>
      </c>
      <c r="K572" s="60" t="str">
        <f>IF(J572="","",選手申込!$I$26)</f>
        <v/>
      </c>
      <c r="L572" s="60" t="str">
        <f>IF(選手申込!I608="","",選手申込!I608)</f>
        <v/>
      </c>
      <c r="M572" s="60" t="str">
        <f>IF(選手申込!J608="","",選手申込!J608)</f>
        <v/>
      </c>
      <c r="N572" s="60" t="str">
        <f>IF(選手申込!K608="","",選手申込!K608)</f>
        <v/>
      </c>
      <c r="O572" s="60">
        <f t="shared" si="77"/>
        <v>0</v>
      </c>
      <c r="P572" s="61" t="str">
        <f t="shared" si="78"/>
        <v/>
      </c>
      <c r="S572" s="82" t="str">
        <f t="shared" si="85"/>
        <v/>
      </c>
      <c r="T572" s="83" t="str">
        <f t="shared" si="85"/>
        <v/>
      </c>
      <c r="U572" s="84" t="str">
        <f t="shared" si="79"/>
        <v/>
      </c>
      <c r="V572" s="85"/>
      <c r="W572" s="86" t="str">
        <f t="shared" si="82"/>
        <v/>
      </c>
      <c r="X572" s="87"/>
      <c r="Y572" s="88"/>
      <c r="Z572" s="89" t="str">
        <f t="shared" si="83"/>
        <v/>
      </c>
      <c r="AA572" s="90"/>
      <c r="AB572" s="91"/>
      <c r="AC572" s="92" t="str">
        <f t="shared" si="80"/>
        <v/>
      </c>
      <c r="AD572" s="93"/>
      <c r="AE572" s="94"/>
      <c r="AF572" s="95" t="str">
        <f t="shared" si="81"/>
        <v/>
      </c>
      <c r="AG572" s="95"/>
      <c r="AH572" s="96"/>
      <c r="AI572" s="97" t="str">
        <f t="shared" si="84"/>
        <v/>
      </c>
      <c r="AJ572" s="98" t="str">
        <f t="shared" si="84"/>
        <v/>
      </c>
      <c r="AK572" s="99" t="str">
        <f t="shared" si="84"/>
        <v/>
      </c>
    </row>
    <row r="573" spans="1:37" ht="26.25" customHeight="1" x14ac:dyDescent="0.7">
      <c r="A573" s="60" t="str">
        <f>IF(選手申込!B609="","",選手申込!B609)</f>
        <v/>
      </c>
      <c r="B573" s="60" t="str">
        <f>IF(選手申込!C609="","",選手申込!C609)</f>
        <v/>
      </c>
      <c r="C573" s="60" t="str">
        <f>IF(選手申込!D609="","",選手申込!D609)</f>
        <v/>
      </c>
      <c r="D573" s="60" t="str">
        <f>IF(選手申込!E609="","",選手申込!E609)</f>
        <v/>
      </c>
      <c r="E573" s="60" t="str">
        <f>IF(選手申込!F609="","",選手申込!F609)</f>
        <v/>
      </c>
      <c r="F573" s="60" t="str">
        <f>IF(選手申込!G609="","",選手申込!G609)</f>
        <v/>
      </c>
      <c r="G573" s="60" t="str">
        <f>IF(選手申込!H609="","",選手申込!H609)</f>
        <v/>
      </c>
      <c r="H573" s="60" t="str">
        <f>IF(選手申込!L609="","",選手申込!L609)</f>
        <v/>
      </c>
      <c r="I573" s="60" t="str">
        <f>IF(H573="","",選手申込!$A$26)</f>
        <v/>
      </c>
      <c r="J573" s="60" t="str">
        <f>IF(I573="","",選手申込!$G$26)</f>
        <v/>
      </c>
      <c r="K573" s="60" t="str">
        <f>IF(J573="","",選手申込!$I$26)</f>
        <v/>
      </c>
      <c r="L573" s="60" t="str">
        <f>IF(選手申込!I609="","",選手申込!I609)</f>
        <v/>
      </c>
      <c r="M573" s="60" t="str">
        <f>IF(選手申込!J609="","",選手申込!J609)</f>
        <v/>
      </c>
      <c r="N573" s="60" t="str">
        <f>IF(選手申込!K609="","",選手申込!K609)</f>
        <v/>
      </c>
      <c r="O573" s="60">
        <f t="shared" si="77"/>
        <v>0</v>
      </c>
      <c r="P573" s="61" t="str">
        <f t="shared" si="78"/>
        <v/>
      </c>
      <c r="S573" s="82" t="str">
        <f t="shared" si="85"/>
        <v/>
      </c>
      <c r="T573" s="83" t="str">
        <f t="shared" si="85"/>
        <v/>
      </c>
      <c r="U573" s="84" t="str">
        <f t="shared" si="79"/>
        <v/>
      </c>
      <c r="V573" s="85"/>
      <c r="W573" s="86" t="str">
        <f t="shared" si="82"/>
        <v/>
      </c>
      <c r="X573" s="87"/>
      <c r="Y573" s="88"/>
      <c r="Z573" s="89" t="str">
        <f t="shared" si="83"/>
        <v/>
      </c>
      <c r="AA573" s="90"/>
      <c r="AB573" s="91"/>
      <c r="AC573" s="92" t="str">
        <f t="shared" si="80"/>
        <v/>
      </c>
      <c r="AD573" s="93"/>
      <c r="AE573" s="94"/>
      <c r="AF573" s="95" t="str">
        <f t="shared" si="81"/>
        <v/>
      </c>
      <c r="AG573" s="95"/>
      <c r="AH573" s="96"/>
      <c r="AI573" s="97" t="str">
        <f t="shared" si="84"/>
        <v/>
      </c>
      <c r="AJ573" s="98" t="str">
        <f t="shared" si="84"/>
        <v/>
      </c>
      <c r="AK573" s="99" t="str">
        <f t="shared" si="84"/>
        <v/>
      </c>
    </row>
    <row r="574" spans="1:37" ht="26.25" customHeight="1" x14ac:dyDescent="0.7">
      <c r="A574" s="60" t="str">
        <f>IF(選手申込!B610="","",選手申込!B610)</f>
        <v/>
      </c>
      <c r="B574" s="60" t="str">
        <f>IF(選手申込!C610="","",選手申込!C610)</f>
        <v/>
      </c>
      <c r="C574" s="60" t="str">
        <f>IF(選手申込!D610="","",選手申込!D610)</f>
        <v/>
      </c>
      <c r="D574" s="60" t="str">
        <f>IF(選手申込!E610="","",選手申込!E610)</f>
        <v/>
      </c>
      <c r="E574" s="60" t="str">
        <f>IF(選手申込!F610="","",選手申込!F610)</f>
        <v/>
      </c>
      <c r="F574" s="60" t="str">
        <f>IF(選手申込!G610="","",選手申込!G610)</f>
        <v/>
      </c>
      <c r="G574" s="60" t="str">
        <f>IF(選手申込!H610="","",選手申込!H610)</f>
        <v/>
      </c>
      <c r="H574" s="60" t="str">
        <f>IF(選手申込!L610="","",選手申込!L610)</f>
        <v/>
      </c>
      <c r="I574" s="60" t="str">
        <f>IF(H574="","",選手申込!$A$26)</f>
        <v/>
      </c>
      <c r="J574" s="60" t="str">
        <f>IF(I574="","",選手申込!$G$26)</f>
        <v/>
      </c>
      <c r="K574" s="60" t="str">
        <f>IF(J574="","",選手申込!$I$26)</f>
        <v/>
      </c>
      <c r="L574" s="60" t="str">
        <f>IF(選手申込!I610="","",選手申込!I610)</f>
        <v/>
      </c>
      <c r="M574" s="60" t="str">
        <f>IF(選手申込!J610="","",選手申込!J610)</f>
        <v/>
      </c>
      <c r="N574" s="60" t="str">
        <f>IF(選手申込!K610="","",選手申込!K610)</f>
        <v/>
      </c>
      <c r="O574" s="60">
        <f t="shared" si="77"/>
        <v>0</v>
      </c>
      <c r="P574" s="61" t="str">
        <f t="shared" si="78"/>
        <v/>
      </c>
      <c r="S574" s="82" t="str">
        <f t="shared" si="85"/>
        <v/>
      </c>
      <c r="T574" s="83" t="str">
        <f t="shared" si="85"/>
        <v/>
      </c>
      <c r="U574" s="84" t="str">
        <f t="shared" si="79"/>
        <v/>
      </c>
      <c r="V574" s="85"/>
      <c r="W574" s="86" t="str">
        <f t="shared" si="82"/>
        <v/>
      </c>
      <c r="X574" s="87"/>
      <c r="Y574" s="88"/>
      <c r="Z574" s="89" t="str">
        <f t="shared" si="83"/>
        <v/>
      </c>
      <c r="AA574" s="90"/>
      <c r="AB574" s="91"/>
      <c r="AC574" s="92" t="str">
        <f t="shared" si="80"/>
        <v/>
      </c>
      <c r="AD574" s="93"/>
      <c r="AE574" s="94"/>
      <c r="AF574" s="95" t="str">
        <f t="shared" si="81"/>
        <v/>
      </c>
      <c r="AG574" s="95"/>
      <c r="AH574" s="96"/>
      <c r="AI574" s="97" t="str">
        <f t="shared" si="84"/>
        <v/>
      </c>
      <c r="AJ574" s="98" t="str">
        <f t="shared" si="84"/>
        <v/>
      </c>
      <c r="AK574" s="99" t="str">
        <f t="shared" si="84"/>
        <v/>
      </c>
    </row>
    <row r="575" spans="1:37" ht="26.25" customHeight="1" x14ac:dyDescent="0.7">
      <c r="A575" s="60" t="str">
        <f>IF(選手申込!B611="","",選手申込!B611)</f>
        <v/>
      </c>
      <c r="B575" s="60" t="str">
        <f>IF(選手申込!C611="","",選手申込!C611)</f>
        <v/>
      </c>
      <c r="C575" s="60" t="str">
        <f>IF(選手申込!D611="","",選手申込!D611)</f>
        <v/>
      </c>
      <c r="D575" s="60" t="str">
        <f>IF(選手申込!E611="","",選手申込!E611)</f>
        <v/>
      </c>
      <c r="E575" s="60" t="str">
        <f>IF(選手申込!F611="","",選手申込!F611)</f>
        <v/>
      </c>
      <c r="F575" s="60" t="str">
        <f>IF(選手申込!G611="","",選手申込!G611)</f>
        <v/>
      </c>
      <c r="G575" s="60" t="str">
        <f>IF(選手申込!H611="","",選手申込!H611)</f>
        <v/>
      </c>
      <c r="H575" s="60" t="str">
        <f>IF(選手申込!L611="","",選手申込!L611)</f>
        <v/>
      </c>
      <c r="I575" s="60" t="str">
        <f>IF(H575="","",選手申込!$A$26)</f>
        <v/>
      </c>
      <c r="J575" s="60" t="str">
        <f>IF(I575="","",選手申込!$G$26)</f>
        <v/>
      </c>
      <c r="K575" s="60" t="str">
        <f>IF(J575="","",選手申込!$I$26)</f>
        <v/>
      </c>
      <c r="L575" s="60" t="str">
        <f>IF(選手申込!I611="","",選手申込!I611)</f>
        <v/>
      </c>
      <c r="M575" s="60" t="str">
        <f>IF(選手申込!J611="","",選手申込!J611)</f>
        <v/>
      </c>
      <c r="N575" s="60" t="str">
        <f>IF(選手申込!K611="","",選手申込!K611)</f>
        <v/>
      </c>
      <c r="O575" s="60">
        <f t="shared" si="77"/>
        <v>0</v>
      </c>
      <c r="P575" s="61" t="str">
        <f t="shared" si="78"/>
        <v/>
      </c>
      <c r="S575" s="82" t="str">
        <f t="shared" si="85"/>
        <v/>
      </c>
      <c r="T575" s="83" t="str">
        <f t="shared" si="85"/>
        <v/>
      </c>
      <c r="U575" s="84" t="str">
        <f t="shared" si="79"/>
        <v/>
      </c>
      <c r="V575" s="85"/>
      <c r="W575" s="86" t="str">
        <f t="shared" si="82"/>
        <v/>
      </c>
      <c r="X575" s="87"/>
      <c r="Y575" s="88"/>
      <c r="Z575" s="89" t="str">
        <f t="shared" si="83"/>
        <v/>
      </c>
      <c r="AA575" s="90"/>
      <c r="AB575" s="91"/>
      <c r="AC575" s="92" t="str">
        <f t="shared" si="80"/>
        <v/>
      </c>
      <c r="AD575" s="93"/>
      <c r="AE575" s="94"/>
      <c r="AF575" s="95" t="str">
        <f t="shared" si="81"/>
        <v/>
      </c>
      <c r="AG575" s="95"/>
      <c r="AH575" s="96"/>
      <c r="AI575" s="97" t="str">
        <f t="shared" si="84"/>
        <v/>
      </c>
      <c r="AJ575" s="98" t="str">
        <f t="shared" si="84"/>
        <v/>
      </c>
      <c r="AK575" s="99" t="str">
        <f t="shared" si="84"/>
        <v/>
      </c>
    </row>
    <row r="576" spans="1:37" ht="26.25" customHeight="1" x14ac:dyDescent="0.7">
      <c r="A576" s="60" t="str">
        <f>IF(選手申込!B612="","",選手申込!B612)</f>
        <v/>
      </c>
      <c r="B576" s="60" t="str">
        <f>IF(選手申込!C612="","",選手申込!C612)</f>
        <v/>
      </c>
      <c r="C576" s="60" t="str">
        <f>IF(選手申込!D612="","",選手申込!D612)</f>
        <v/>
      </c>
      <c r="D576" s="60" t="str">
        <f>IF(選手申込!E612="","",選手申込!E612)</f>
        <v/>
      </c>
      <c r="E576" s="60" t="str">
        <f>IF(選手申込!F612="","",選手申込!F612)</f>
        <v/>
      </c>
      <c r="F576" s="60" t="str">
        <f>IF(選手申込!G612="","",選手申込!G612)</f>
        <v/>
      </c>
      <c r="G576" s="60" t="str">
        <f>IF(選手申込!H612="","",選手申込!H612)</f>
        <v/>
      </c>
      <c r="H576" s="60" t="str">
        <f>IF(選手申込!L612="","",選手申込!L612)</f>
        <v/>
      </c>
      <c r="I576" s="60" t="str">
        <f>IF(H576="","",選手申込!$A$26)</f>
        <v/>
      </c>
      <c r="J576" s="60" t="str">
        <f>IF(I576="","",選手申込!$G$26)</f>
        <v/>
      </c>
      <c r="K576" s="60" t="str">
        <f>IF(J576="","",選手申込!$I$26)</f>
        <v/>
      </c>
      <c r="L576" s="60" t="str">
        <f>IF(選手申込!I612="","",選手申込!I612)</f>
        <v/>
      </c>
      <c r="M576" s="60" t="str">
        <f>IF(選手申込!J612="","",選手申込!J612)</f>
        <v/>
      </c>
      <c r="N576" s="60" t="str">
        <f>IF(選手申込!K612="","",選手申込!K612)</f>
        <v/>
      </c>
      <c r="O576" s="60">
        <f t="shared" si="77"/>
        <v>0</v>
      </c>
      <c r="P576" s="61" t="str">
        <f t="shared" si="78"/>
        <v/>
      </c>
      <c r="S576" s="82" t="str">
        <f t="shared" si="85"/>
        <v/>
      </c>
      <c r="T576" s="83" t="str">
        <f t="shared" si="85"/>
        <v/>
      </c>
      <c r="U576" s="84" t="str">
        <f t="shared" si="79"/>
        <v/>
      </c>
      <c r="V576" s="85"/>
      <c r="W576" s="86" t="str">
        <f t="shared" si="82"/>
        <v/>
      </c>
      <c r="X576" s="87"/>
      <c r="Y576" s="88"/>
      <c r="Z576" s="89" t="str">
        <f t="shared" si="83"/>
        <v/>
      </c>
      <c r="AA576" s="90"/>
      <c r="AB576" s="91"/>
      <c r="AC576" s="92" t="str">
        <f t="shared" si="80"/>
        <v/>
      </c>
      <c r="AD576" s="93"/>
      <c r="AE576" s="94"/>
      <c r="AF576" s="95" t="str">
        <f t="shared" si="81"/>
        <v/>
      </c>
      <c r="AG576" s="95"/>
      <c r="AH576" s="96"/>
      <c r="AI576" s="97" t="str">
        <f t="shared" si="84"/>
        <v/>
      </c>
      <c r="AJ576" s="98" t="str">
        <f t="shared" si="84"/>
        <v/>
      </c>
      <c r="AK576" s="99" t="str">
        <f t="shared" si="84"/>
        <v/>
      </c>
    </row>
    <row r="577" spans="1:37" ht="26.25" customHeight="1" x14ac:dyDescent="0.7">
      <c r="A577" s="60" t="str">
        <f>IF(選手申込!B613="","",選手申込!B613)</f>
        <v/>
      </c>
      <c r="B577" s="60" t="str">
        <f>IF(選手申込!C613="","",選手申込!C613)</f>
        <v/>
      </c>
      <c r="C577" s="60" t="str">
        <f>IF(選手申込!D613="","",選手申込!D613)</f>
        <v/>
      </c>
      <c r="D577" s="60" t="str">
        <f>IF(選手申込!E613="","",選手申込!E613)</f>
        <v/>
      </c>
      <c r="E577" s="60" t="str">
        <f>IF(選手申込!F613="","",選手申込!F613)</f>
        <v/>
      </c>
      <c r="F577" s="60" t="str">
        <f>IF(選手申込!G613="","",選手申込!G613)</f>
        <v/>
      </c>
      <c r="G577" s="60" t="str">
        <f>IF(選手申込!H613="","",選手申込!H613)</f>
        <v/>
      </c>
      <c r="H577" s="60" t="str">
        <f>IF(選手申込!L613="","",選手申込!L613)</f>
        <v/>
      </c>
      <c r="I577" s="60" t="str">
        <f>IF(H577="","",選手申込!$A$26)</f>
        <v/>
      </c>
      <c r="J577" s="60" t="str">
        <f>IF(I577="","",選手申込!$G$26)</f>
        <v/>
      </c>
      <c r="K577" s="60" t="str">
        <f>IF(J577="","",選手申込!$I$26)</f>
        <v/>
      </c>
      <c r="L577" s="60" t="str">
        <f>IF(選手申込!I613="","",選手申込!I613)</f>
        <v/>
      </c>
      <c r="M577" s="60" t="str">
        <f>IF(選手申込!J613="","",選手申込!J613)</f>
        <v/>
      </c>
      <c r="N577" s="60" t="str">
        <f>IF(選手申込!K613="","",選手申込!K613)</f>
        <v/>
      </c>
      <c r="O577" s="60">
        <f t="shared" si="77"/>
        <v>0</v>
      </c>
      <c r="P577" s="61" t="str">
        <f t="shared" si="78"/>
        <v/>
      </c>
      <c r="S577" s="82" t="str">
        <f t="shared" si="85"/>
        <v/>
      </c>
      <c r="T577" s="83" t="str">
        <f t="shared" si="85"/>
        <v/>
      </c>
      <c r="U577" s="84" t="str">
        <f t="shared" si="79"/>
        <v/>
      </c>
      <c r="V577" s="85"/>
      <c r="W577" s="86" t="str">
        <f t="shared" si="82"/>
        <v/>
      </c>
      <c r="X577" s="87"/>
      <c r="Y577" s="88"/>
      <c r="Z577" s="89" t="str">
        <f t="shared" si="83"/>
        <v/>
      </c>
      <c r="AA577" s="90"/>
      <c r="AB577" s="91"/>
      <c r="AC577" s="92" t="str">
        <f t="shared" si="80"/>
        <v/>
      </c>
      <c r="AD577" s="93"/>
      <c r="AE577" s="94"/>
      <c r="AF577" s="95" t="str">
        <f t="shared" si="81"/>
        <v/>
      </c>
      <c r="AG577" s="95"/>
      <c r="AH577" s="96"/>
      <c r="AI577" s="97" t="str">
        <f t="shared" si="84"/>
        <v/>
      </c>
      <c r="AJ577" s="98" t="str">
        <f t="shared" si="84"/>
        <v/>
      </c>
      <c r="AK577" s="99" t="str">
        <f t="shared" si="84"/>
        <v/>
      </c>
    </row>
    <row r="578" spans="1:37" ht="26.25" customHeight="1" x14ac:dyDescent="0.7">
      <c r="A578" s="60" t="str">
        <f>IF(選手申込!B614="","",選手申込!B614)</f>
        <v/>
      </c>
      <c r="B578" s="60" t="str">
        <f>IF(選手申込!C614="","",選手申込!C614)</f>
        <v/>
      </c>
      <c r="C578" s="60" t="str">
        <f>IF(選手申込!D614="","",選手申込!D614)</f>
        <v/>
      </c>
      <c r="D578" s="60" t="str">
        <f>IF(選手申込!E614="","",選手申込!E614)</f>
        <v/>
      </c>
      <c r="E578" s="60" t="str">
        <f>IF(選手申込!F614="","",選手申込!F614)</f>
        <v/>
      </c>
      <c r="F578" s="60" t="str">
        <f>IF(選手申込!G614="","",選手申込!G614)</f>
        <v/>
      </c>
      <c r="G578" s="60" t="str">
        <f>IF(選手申込!H614="","",選手申込!H614)</f>
        <v/>
      </c>
      <c r="H578" s="60" t="str">
        <f>IF(選手申込!L614="","",選手申込!L614)</f>
        <v/>
      </c>
      <c r="I578" s="60" t="str">
        <f>IF(H578="","",選手申込!$A$26)</f>
        <v/>
      </c>
      <c r="J578" s="60" t="str">
        <f>IF(I578="","",選手申込!$G$26)</f>
        <v/>
      </c>
      <c r="K578" s="60" t="str">
        <f>IF(J578="","",選手申込!$I$26)</f>
        <v/>
      </c>
      <c r="L578" s="60" t="str">
        <f>IF(選手申込!I614="","",選手申込!I614)</f>
        <v/>
      </c>
      <c r="M578" s="60" t="str">
        <f>IF(選手申込!J614="","",選手申込!J614)</f>
        <v/>
      </c>
      <c r="N578" s="60" t="str">
        <f>IF(選手申込!K614="","",選手申込!K614)</f>
        <v/>
      </c>
      <c r="O578" s="60">
        <f t="shared" si="77"/>
        <v>0</v>
      </c>
      <c r="P578" s="61" t="str">
        <f t="shared" si="78"/>
        <v/>
      </c>
      <c r="S578" s="82" t="str">
        <f t="shared" si="85"/>
        <v/>
      </c>
      <c r="T578" s="83" t="str">
        <f t="shared" si="85"/>
        <v/>
      </c>
      <c r="U578" s="84" t="str">
        <f t="shared" si="79"/>
        <v/>
      </c>
      <c r="V578" s="85"/>
      <c r="W578" s="86" t="str">
        <f t="shared" si="82"/>
        <v/>
      </c>
      <c r="X578" s="87"/>
      <c r="Y578" s="88"/>
      <c r="Z578" s="89" t="str">
        <f t="shared" si="83"/>
        <v/>
      </c>
      <c r="AA578" s="90"/>
      <c r="AB578" s="91"/>
      <c r="AC578" s="92" t="str">
        <f t="shared" si="80"/>
        <v/>
      </c>
      <c r="AD578" s="93"/>
      <c r="AE578" s="94"/>
      <c r="AF578" s="95" t="str">
        <f t="shared" si="81"/>
        <v/>
      </c>
      <c r="AG578" s="95"/>
      <c r="AH578" s="96"/>
      <c r="AI578" s="97" t="str">
        <f t="shared" si="84"/>
        <v/>
      </c>
      <c r="AJ578" s="98" t="str">
        <f t="shared" si="84"/>
        <v/>
      </c>
      <c r="AK578" s="99" t="str">
        <f t="shared" si="84"/>
        <v/>
      </c>
    </row>
    <row r="579" spans="1:37" ht="26.25" customHeight="1" x14ac:dyDescent="0.7">
      <c r="A579" s="60" t="str">
        <f>IF(選手申込!B615="","",選手申込!B615)</f>
        <v/>
      </c>
      <c r="B579" s="60" t="str">
        <f>IF(選手申込!C615="","",選手申込!C615)</f>
        <v/>
      </c>
      <c r="C579" s="60" t="str">
        <f>IF(選手申込!D615="","",選手申込!D615)</f>
        <v/>
      </c>
      <c r="D579" s="60" t="str">
        <f>IF(選手申込!E615="","",選手申込!E615)</f>
        <v/>
      </c>
      <c r="E579" s="60" t="str">
        <f>IF(選手申込!F615="","",選手申込!F615)</f>
        <v/>
      </c>
      <c r="F579" s="60" t="str">
        <f>IF(選手申込!G615="","",選手申込!G615)</f>
        <v/>
      </c>
      <c r="G579" s="60" t="str">
        <f>IF(選手申込!H615="","",選手申込!H615)</f>
        <v/>
      </c>
      <c r="H579" s="60" t="str">
        <f>IF(選手申込!L615="","",選手申込!L615)</f>
        <v/>
      </c>
      <c r="I579" s="60" t="str">
        <f>IF(H579="","",選手申込!$A$26)</f>
        <v/>
      </c>
      <c r="J579" s="60" t="str">
        <f>IF(I579="","",選手申込!$G$26)</f>
        <v/>
      </c>
      <c r="K579" s="60" t="str">
        <f>IF(J579="","",選手申込!$I$26)</f>
        <v/>
      </c>
      <c r="L579" s="60" t="str">
        <f>IF(選手申込!I615="","",選手申込!I615)</f>
        <v/>
      </c>
      <c r="M579" s="60" t="str">
        <f>IF(選手申込!J615="","",選手申込!J615)</f>
        <v/>
      </c>
      <c r="N579" s="60" t="str">
        <f>IF(選手申込!K615="","",選手申込!K615)</f>
        <v/>
      </c>
      <c r="O579" s="60">
        <f t="shared" ref="O579:O642" si="86">LEN(C579)+LEN(D579)</f>
        <v>0</v>
      </c>
      <c r="P579" s="61" t="str">
        <f t="shared" ref="P579:P642" si="87">IF(O579=1,"　　　　",IF(O579=2,"　　　",IF(O579=3,"　　",IF(O579=4,"　",""))))</f>
        <v/>
      </c>
      <c r="S579" s="82" t="str">
        <f t="shared" si="85"/>
        <v/>
      </c>
      <c r="T579" s="83" t="str">
        <f t="shared" si="85"/>
        <v/>
      </c>
      <c r="U579" s="84" t="str">
        <f t="shared" ref="U579:U642" si="88">C579&amp;P579&amp;D579</f>
        <v/>
      </c>
      <c r="V579" s="85"/>
      <c r="W579" s="86" t="str">
        <f t="shared" si="82"/>
        <v/>
      </c>
      <c r="X579" s="87"/>
      <c r="Y579" s="88"/>
      <c r="Z579" s="89" t="str">
        <f t="shared" si="83"/>
        <v/>
      </c>
      <c r="AA579" s="90"/>
      <c r="AB579" s="91"/>
      <c r="AC579" s="92" t="str">
        <f t="shared" ref="AC579:AC642" si="89">H579</f>
        <v/>
      </c>
      <c r="AD579" s="93"/>
      <c r="AE579" s="94"/>
      <c r="AF579" s="95" t="str">
        <f t="shared" ref="AF579:AF642" si="90">H579</f>
        <v/>
      </c>
      <c r="AG579" s="95"/>
      <c r="AH579" s="96"/>
      <c r="AI579" s="97" t="str">
        <f t="shared" si="84"/>
        <v/>
      </c>
      <c r="AJ579" s="98" t="str">
        <f t="shared" si="84"/>
        <v/>
      </c>
      <c r="AK579" s="99" t="str">
        <f t="shared" si="84"/>
        <v/>
      </c>
    </row>
    <row r="580" spans="1:37" ht="26.25" customHeight="1" x14ac:dyDescent="0.7">
      <c r="A580" s="60" t="str">
        <f>IF(選手申込!B616="","",選手申込!B616)</f>
        <v/>
      </c>
      <c r="B580" s="60" t="str">
        <f>IF(選手申込!C616="","",選手申込!C616)</f>
        <v/>
      </c>
      <c r="C580" s="60" t="str">
        <f>IF(選手申込!D616="","",選手申込!D616)</f>
        <v/>
      </c>
      <c r="D580" s="60" t="str">
        <f>IF(選手申込!E616="","",選手申込!E616)</f>
        <v/>
      </c>
      <c r="E580" s="60" t="str">
        <f>IF(選手申込!F616="","",選手申込!F616)</f>
        <v/>
      </c>
      <c r="F580" s="60" t="str">
        <f>IF(選手申込!G616="","",選手申込!G616)</f>
        <v/>
      </c>
      <c r="G580" s="60" t="str">
        <f>IF(選手申込!H616="","",選手申込!H616)</f>
        <v/>
      </c>
      <c r="H580" s="60" t="str">
        <f>IF(選手申込!L616="","",選手申込!L616)</f>
        <v/>
      </c>
      <c r="I580" s="60" t="str">
        <f>IF(H580="","",選手申込!$A$26)</f>
        <v/>
      </c>
      <c r="J580" s="60" t="str">
        <f>IF(I580="","",選手申込!$G$26)</f>
        <v/>
      </c>
      <c r="K580" s="60" t="str">
        <f>IF(J580="","",選手申込!$I$26)</f>
        <v/>
      </c>
      <c r="L580" s="60" t="str">
        <f>IF(選手申込!I616="","",選手申込!I616)</f>
        <v/>
      </c>
      <c r="M580" s="60" t="str">
        <f>IF(選手申込!J616="","",選手申込!J616)</f>
        <v/>
      </c>
      <c r="N580" s="60" t="str">
        <f>IF(選手申込!K616="","",選手申込!K616)</f>
        <v/>
      </c>
      <c r="O580" s="60">
        <f t="shared" si="86"/>
        <v>0</v>
      </c>
      <c r="P580" s="61" t="str">
        <f t="shared" si="87"/>
        <v/>
      </c>
      <c r="S580" s="82" t="str">
        <f t="shared" si="85"/>
        <v/>
      </c>
      <c r="T580" s="83" t="str">
        <f t="shared" si="85"/>
        <v/>
      </c>
      <c r="U580" s="84" t="str">
        <f t="shared" si="88"/>
        <v/>
      </c>
      <c r="V580" s="85"/>
      <c r="W580" s="86" t="str">
        <f t="shared" ref="W580:W643" si="91">IF(U580="","","（"&amp;G580&amp;"・"&amp;K580&amp;"）")</f>
        <v/>
      </c>
      <c r="X580" s="87"/>
      <c r="Y580" s="88"/>
      <c r="Z580" s="89" t="str">
        <f t="shared" ref="Z580:Z643" si="92">I580</f>
        <v/>
      </c>
      <c r="AA580" s="90"/>
      <c r="AB580" s="91"/>
      <c r="AC580" s="92" t="str">
        <f t="shared" si="89"/>
        <v/>
      </c>
      <c r="AD580" s="93"/>
      <c r="AE580" s="94"/>
      <c r="AF580" s="95" t="str">
        <f t="shared" si="90"/>
        <v/>
      </c>
      <c r="AG580" s="95"/>
      <c r="AH580" s="96"/>
      <c r="AI580" s="97" t="str">
        <f t="shared" si="84"/>
        <v/>
      </c>
      <c r="AJ580" s="98" t="str">
        <f t="shared" si="84"/>
        <v/>
      </c>
      <c r="AK580" s="99" t="str">
        <f t="shared" si="84"/>
        <v/>
      </c>
    </row>
    <row r="581" spans="1:37" ht="26.25" customHeight="1" x14ac:dyDescent="0.7">
      <c r="A581" s="60" t="str">
        <f>IF(選手申込!B617="","",選手申込!B617)</f>
        <v/>
      </c>
      <c r="B581" s="60" t="str">
        <f>IF(選手申込!C617="","",選手申込!C617)</f>
        <v/>
      </c>
      <c r="C581" s="60" t="str">
        <f>IF(選手申込!D617="","",選手申込!D617)</f>
        <v/>
      </c>
      <c r="D581" s="60" t="str">
        <f>IF(選手申込!E617="","",選手申込!E617)</f>
        <v/>
      </c>
      <c r="E581" s="60" t="str">
        <f>IF(選手申込!F617="","",選手申込!F617)</f>
        <v/>
      </c>
      <c r="F581" s="60" t="str">
        <f>IF(選手申込!G617="","",選手申込!G617)</f>
        <v/>
      </c>
      <c r="G581" s="60" t="str">
        <f>IF(選手申込!H617="","",選手申込!H617)</f>
        <v/>
      </c>
      <c r="H581" s="60" t="str">
        <f>IF(選手申込!L617="","",選手申込!L617)</f>
        <v/>
      </c>
      <c r="I581" s="60" t="str">
        <f>IF(H581="","",選手申込!$A$26)</f>
        <v/>
      </c>
      <c r="J581" s="60" t="str">
        <f>IF(I581="","",選手申込!$G$26)</f>
        <v/>
      </c>
      <c r="K581" s="60" t="str">
        <f>IF(J581="","",選手申込!$I$26)</f>
        <v/>
      </c>
      <c r="L581" s="60" t="str">
        <f>IF(選手申込!I617="","",選手申込!I617)</f>
        <v/>
      </c>
      <c r="M581" s="60" t="str">
        <f>IF(選手申込!J617="","",選手申込!J617)</f>
        <v/>
      </c>
      <c r="N581" s="60" t="str">
        <f>IF(選手申込!K617="","",選手申込!K617)</f>
        <v/>
      </c>
      <c r="O581" s="60">
        <f t="shared" si="86"/>
        <v>0</v>
      </c>
      <c r="P581" s="61" t="str">
        <f t="shared" si="87"/>
        <v/>
      </c>
      <c r="S581" s="82" t="str">
        <f t="shared" si="85"/>
        <v/>
      </c>
      <c r="T581" s="83" t="str">
        <f t="shared" si="85"/>
        <v/>
      </c>
      <c r="U581" s="84" t="str">
        <f t="shared" si="88"/>
        <v/>
      </c>
      <c r="V581" s="85"/>
      <c r="W581" s="86" t="str">
        <f t="shared" si="91"/>
        <v/>
      </c>
      <c r="X581" s="87"/>
      <c r="Y581" s="88"/>
      <c r="Z581" s="89" t="str">
        <f t="shared" si="92"/>
        <v/>
      </c>
      <c r="AA581" s="90"/>
      <c r="AB581" s="91"/>
      <c r="AC581" s="92" t="str">
        <f t="shared" si="89"/>
        <v/>
      </c>
      <c r="AD581" s="93"/>
      <c r="AE581" s="94"/>
      <c r="AF581" s="95" t="str">
        <f t="shared" si="90"/>
        <v/>
      </c>
      <c r="AG581" s="95"/>
      <c r="AH581" s="96"/>
      <c r="AI581" s="97" t="str">
        <f t="shared" si="84"/>
        <v/>
      </c>
      <c r="AJ581" s="98" t="str">
        <f t="shared" si="84"/>
        <v/>
      </c>
      <c r="AK581" s="99" t="str">
        <f t="shared" si="84"/>
        <v/>
      </c>
    </row>
    <row r="582" spans="1:37" ht="26.25" customHeight="1" x14ac:dyDescent="0.7">
      <c r="A582" s="60" t="str">
        <f>IF(選手申込!B618="","",選手申込!B618)</f>
        <v/>
      </c>
      <c r="B582" s="60" t="str">
        <f>IF(選手申込!C618="","",選手申込!C618)</f>
        <v/>
      </c>
      <c r="C582" s="60" t="str">
        <f>IF(選手申込!D618="","",選手申込!D618)</f>
        <v/>
      </c>
      <c r="D582" s="60" t="str">
        <f>IF(選手申込!E618="","",選手申込!E618)</f>
        <v/>
      </c>
      <c r="E582" s="60" t="str">
        <f>IF(選手申込!F618="","",選手申込!F618)</f>
        <v/>
      </c>
      <c r="F582" s="60" t="str">
        <f>IF(選手申込!G618="","",選手申込!G618)</f>
        <v/>
      </c>
      <c r="G582" s="60" t="str">
        <f>IF(選手申込!H618="","",選手申込!H618)</f>
        <v/>
      </c>
      <c r="H582" s="60" t="str">
        <f>IF(選手申込!L618="","",選手申込!L618)</f>
        <v/>
      </c>
      <c r="I582" s="60" t="str">
        <f>IF(H582="","",選手申込!$A$26)</f>
        <v/>
      </c>
      <c r="J582" s="60" t="str">
        <f>IF(I582="","",選手申込!$G$26)</f>
        <v/>
      </c>
      <c r="K582" s="60" t="str">
        <f>IF(J582="","",選手申込!$I$26)</f>
        <v/>
      </c>
      <c r="L582" s="60" t="str">
        <f>IF(選手申込!I618="","",選手申込!I618)</f>
        <v/>
      </c>
      <c r="M582" s="60" t="str">
        <f>IF(選手申込!J618="","",選手申込!J618)</f>
        <v/>
      </c>
      <c r="N582" s="60" t="str">
        <f>IF(選手申込!K618="","",選手申込!K618)</f>
        <v/>
      </c>
      <c r="O582" s="60">
        <f t="shared" si="86"/>
        <v>0</v>
      </c>
      <c r="P582" s="61" t="str">
        <f t="shared" si="87"/>
        <v/>
      </c>
      <c r="S582" s="82" t="str">
        <f t="shared" si="85"/>
        <v/>
      </c>
      <c r="T582" s="83" t="str">
        <f t="shared" si="85"/>
        <v/>
      </c>
      <c r="U582" s="84" t="str">
        <f t="shared" si="88"/>
        <v/>
      </c>
      <c r="V582" s="85"/>
      <c r="W582" s="86" t="str">
        <f t="shared" si="91"/>
        <v/>
      </c>
      <c r="X582" s="87"/>
      <c r="Y582" s="88"/>
      <c r="Z582" s="89" t="str">
        <f t="shared" si="92"/>
        <v/>
      </c>
      <c r="AA582" s="90"/>
      <c r="AB582" s="91"/>
      <c r="AC582" s="92" t="str">
        <f t="shared" si="89"/>
        <v/>
      </c>
      <c r="AD582" s="93"/>
      <c r="AE582" s="94"/>
      <c r="AF582" s="95" t="str">
        <f t="shared" si="90"/>
        <v/>
      </c>
      <c r="AG582" s="95"/>
      <c r="AH582" s="96"/>
      <c r="AI582" s="97" t="str">
        <f t="shared" si="84"/>
        <v/>
      </c>
      <c r="AJ582" s="98" t="str">
        <f t="shared" si="84"/>
        <v/>
      </c>
      <c r="AK582" s="99" t="str">
        <f t="shared" si="84"/>
        <v/>
      </c>
    </row>
    <row r="583" spans="1:37" ht="26.25" customHeight="1" x14ac:dyDescent="0.7">
      <c r="A583" s="60" t="str">
        <f>IF(選手申込!B619="","",選手申込!B619)</f>
        <v/>
      </c>
      <c r="B583" s="60" t="str">
        <f>IF(選手申込!C619="","",選手申込!C619)</f>
        <v/>
      </c>
      <c r="C583" s="60" t="str">
        <f>IF(選手申込!D619="","",選手申込!D619)</f>
        <v/>
      </c>
      <c r="D583" s="60" t="str">
        <f>IF(選手申込!E619="","",選手申込!E619)</f>
        <v/>
      </c>
      <c r="E583" s="60" t="str">
        <f>IF(選手申込!F619="","",選手申込!F619)</f>
        <v/>
      </c>
      <c r="F583" s="60" t="str">
        <f>IF(選手申込!G619="","",選手申込!G619)</f>
        <v/>
      </c>
      <c r="G583" s="60" t="str">
        <f>IF(選手申込!H619="","",選手申込!H619)</f>
        <v/>
      </c>
      <c r="H583" s="60" t="str">
        <f>IF(選手申込!L619="","",選手申込!L619)</f>
        <v/>
      </c>
      <c r="I583" s="60" t="str">
        <f>IF(H583="","",選手申込!$A$26)</f>
        <v/>
      </c>
      <c r="J583" s="60" t="str">
        <f>IF(I583="","",選手申込!$G$26)</f>
        <v/>
      </c>
      <c r="K583" s="60" t="str">
        <f>IF(J583="","",選手申込!$I$26)</f>
        <v/>
      </c>
      <c r="L583" s="60" t="str">
        <f>IF(選手申込!I619="","",選手申込!I619)</f>
        <v/>
      </c>
      <c r="M583" s="60" t="str">
        <f>IF(選手申込!J619="","",選手申込!J619)</f>
        <v/>
      </c>
      <c r="N583" s="60" t="str">
        <f>IF(選手申込!K619="","",選手申込!K619)</f>
        <v/>
      </c>
      <c r="O583" s="60">
        <f t="shared" si="86"/>
        <v>0</v>
      </c>
      <c r="P583" s="61" t="str">
        <f t="shared" si="87"/>
        <v/>
      </c>
      <c r="S583" s="82" t="str">
        <f t="shared" si="85"/>
        <v/>
      </c>
      <c r="T583" s="83" t="str">
        <f t="shared" si="85"/>
        <v/>
      </c>
      <c r="U583" s="84" t="str">
        <f t="shared" si="88"/>
        <v/>
      </c>
      <c r="V583" s="85"/>
      <c r="W583" s="86" t="str">
        <f t="shared" si="91"/>
        <v/>
      </c>
      <c r="X583" s="87"/>
      <c r="Y583" s="88"/>
      <c r="Z583" s="89" t="str">
        <f t="shared" si="92"/>
        <v/>
      </c>
      <c r="AA583" s="90"/>
      <c r="AB583" s="91"/>
      <c r="AC583" s="92" t="str">
        <f t="shared" si="89"/>
        <v/>
      </c>
      <c r="AD583" s="93"/>
      <c r="AE583" s="94"/>
      <c r="AF583" s="95" t="str">
        <f t="shared" si="90"/>
        <v/>
      </c>
      <c r="AG583" s="95"/>
      <c r="AH583" s="96"/>
      <c r="AI583" s="97" t="str">
        <f t="shared" si="84"/>
        <v/>
      </c>
      <c r="AJ583" s="98" t="str">
        <f t="shared" si="84"/>
        <v/>
      </c>
      <c r="AK583" s="99" t="str">
        <f t="shared" si="84"/>
        <v/>
      </c>
    </row>
    <row r="584" spans="1:37" ht="26.25" customHeight="1" x14ac:dyDescent="0.7">
      <c r="A584" s="60" t="str">
        <f>IF(選手申込!B620="","",選手申込!B620)</f>
        <v/>
      </c>
      <c r="B584" s="60" t="str">
        <f>IF(選手申込!C620="","",選手申込!C620)</f>
        <v/>
      </c>
      <c r="C584" s="60" t="str">
        <f>IF(選手申込!D620="","",選手申込!D620)</f>
        <v/>
      </c>
      <c r="D584" s="60" t="str">
        <f>IF(選手申込!E620="","",選手申込!E620)</f>
        <v/>
      </c>
      <c r="E584" s="60" t="str">
        <f>IF(選手申込!F620="","",選手申込!F620)</f>
        <v/>
      </c>
      <c r="F584" s="60" t="str">
        <f>IF(選手申込!G620="","",選手申込!G620)</f>
        <v/>
      </c>
      <c r="G584" s="60" t="str">
        <f>IF(選手申込!H620="","",選手申込!H620)</f>
        <v/>
      </c>
      <c r="H584" s="60" t="str">
        <f>IF(選手申込!L620="","",選手申込!L620)</f>
        <v/>
      </c>
      <c r="I584" s="60" t="str">
        <f>IF(H584="","",選手申込!$A$26)</f>
        <v/>
      </c>
      <c r="J584" s="60" t="str">
        <f>IF(I584="","",選手申込!$G$26)</f>
        <v/>
      </c>
      <c r="K584" s="60" t="str">
        <f>IF(J584="","",選手申込!$I$26)</f>
        <v/>
      </c>
      <c r="L584" s="60" t="str">
        <f>IF(選手申込!I620="","",選手申込!I620)</f>
        <v/>
      </c>
      <c r="M584" s="60" t="str">
        <f>IF(選手申込!J620="","",選手申込!J620)</f>
        <v/>
      </c>
      <c r="N584" s="60" t="str">
        <f>IF(選手申込!K620="","",選手申込!K620)</f>
        <v/>
      </c>
      <c r="O584" s="60">
        <f t="shared" si="86"/>
        <v>0</v>
      </c>
      <c r="P584" s="61" t="str">
        <f t="shared" si="87"/>
        <v/>
      </c>
      <c r="S584" s="82" t="str">
        <f t="shared" si="85"/>
        <v/>
      </c>
      <c r="T584" s="83" t="str">
        <f t="shared" si="85"/>
        <v/>
      </c>
      <c r="U584" s="84" t="str">
        <f t="shared" si="88"/>
        <v/>
      </c>
      <c r="V584" s="85"/>
      <c r="W584" s="86" t="str">
        <f t="shared" si="91"/>
        <v/>
      </c>
      <c r="X584" s="87"/>
      <c r="Y584" s="88"/>
      <c r="Z584" s="89" t="str">
        <f t="shared" si="92"/>
        <v/>
      </c>
      <c r="AA584" s="90"/>
      <c r="AB584" s="91"/>
      <c r="AC584" s="92" t="str">
        <f t="shared" si="89"/>
        <v/>
      </c>
      <c r="AD584" s="93"/>
      <c r="AE584" s="94"/>
      <c r="AF584" s="95" t="str">
        <f t="shared" si="90"/>
        <v/>
      </c>
      <c r="AG584" s="95"/>
      <c r="AH584" s="96"/>
      <c r="AI584" s="97" t="str">
        <f t="shared" si="84"/>
        <v/>
      </c>
      <c r="AJ584" s="98" t="str">
        <f t="shared" si="84"/>
        <v/>
      </c>
      <c r="AK584" s="99" t="str">
        <f t="shared" si="84"/>
        <v/>
      </c>
    </row>
    <row r="585" spans="1:37" ht="26.25" customHeight="1" x14ac:dyDescent="0.7">
      <c r="A585" s="60" t="str">
        <f>IF(選手申込!B621="","",選手申込!B621)</f>
        <v/>
      </c>
      <c r="B585" s="60" t="str">
        <f>IF(選手申込!C621="","",選手申込!C621)</f>
        <v/>
      </c>
      <c r="C585" s="60" t="str">
        <f>IF(選手申込!D621="","",選手申込!D621)</f>
        <v/>
      </c>
      <c r="D585" s="60" t="str">
        <f>IF(選手申込!E621="","",選手申込!E621)</f>
        <v/>
      </c>
      <c r="E585" s="60" t="str">
        <f>IF(選手申込!F621="","",選手申込!F621)</f>
        <v/>
      </c>
      <c r="F585" s="60" t="str">
        <f>IF(選手申込!G621="","",選手申込!G621)</f>
        <v/>
      </c>
      <c r="G585" s="60" t="str">
        <f>IF(選手申込!H621="","",選手申込!H621)</f>
        <v/>
      </c>
      <c r="H585" s="60" t="str">
        <f>IF(選手申込!L621="","",選手申込!L621)</f>
        <v/>
      </c>
      <c r="I585" s="60" t="str">
        <f>IF(H585="","",選手申込!$A$26)</f>
        <v/>
      </c>
      <c r="J585" s="60" t="str">
        <f>IF(I585="","",選手申込!$G$26)</f>
        <v/>
      </c>
      <c r="K585" s="60" t="str">
        <f>IF(J585="","",選手申込!$I$26)</f>
        <v/>
      </c>
      <c r="L585" s="60" t="str">
        <f>IF(選手申込!I621="","",選手申込!I621)</f>
        <v/>
      </c>
      <c r="M585" s="60" t="str">
        <f>IF(選手申込!J621="","",選手申込!J621)</f>
        <v/>
      </c>
      <c r="N585" s="60" t="str">
        <f>IF(選手申込!K621="","",選手申込!K621)</f>
        <v/>
      </c>
      <c r="O585" s="60">
        <f t="shared" si="86"/>
        <v>0</v>
      </c>
      <c r="P585" s="61" t="str">
        <f t="shared" si="87"/>
        <v/>
      </c>
      <c r="S585" s="82" t="str">
        <f t="shared" si="85"/>
        <v/>
      </c>
      <c r="T585" s="83" t="str">
        <f t="shared" si="85"/>
        <v/>
      </c>
      <c r="U585" s="84" t="str">
        <f t="shared" si="88"/>
        <v/>
      </c>
      <c r="V585" s="85"/>
      <c r="W585" s="86" t="str">
        <f t="shared" si="91"/>
        <v/>
      </c>
      <c r="X585" s="87"/>
      <c r="Y585" s="88"/>
      <c r="Z585" s="89" t="str">
        <f t="shared" si="92"/>
        <v/>
      </c>
      <c r="AA585" s="90"/>
      <c r="AB585" s="91"/>
      <c r="AC585" s="92" t="str">
        <f t="shared" si="89"/>
        <v/>
      </c>
      <c r="AD585" s="93"/>
      <c r="AE585" s="94"/>
      <c r="AF585" s="95" t="str">
        <f t="shared" si="90"/>
        <v/>
      </c>
      <c r="AG585" s="95"/>
      <c r="AH585" s="96"/>
      <c r="AI585" s="97" t="str">
        <f t="shared" si="84"/>
        <v/>
      </c>
      <c r="AJ585" s="98" t="str">
        <f t="shared" si="84"/>
        <v/>
      </c>
      <c r="AK585" s="99" t="str">
        <f t="shared" si="84"/>
        <v/>
      </c>
    </row>
    <row r="586" spans="1:37" ht="26.25" customHeight="1" x14ac:dyDescent="0.7">
      <c r="A586" s="60" t="str">
        <f>IF(選手申込!B622="","",選手申込!B622)</f>
        <v/>
      </c>
      <c r="B586" s="60" t="str">
        <f>IF(選手申込!C622="","",選手申込!C622)</f>
        <v/>
      </c>
      <c r="C586" s="60" t="str">
        <f>IF(選手申込!D622="","",選手申込!D622)</f>
        <v/>
      </c>
      <c r="D586" s="60" t="str">
        <f>IF(選手申込!E622="","",選手申込!E622)</f>
        <v/>
      </c>
      <c r="E586" s="60" t="str">
        <f>IF(選手申込!F622="","",選手申込!F622)</f>
        <v/>
      </c>
      <c r="F586" s="60" t="str">
        <f>IF(選手申込!G622="","",選手申込!G622)</f>
        <v/>
      </c>
      <c r="G586" s="60" t="str">
        <f>IF(選手申込!H622="","",選手申込!H622)</f>
        <v/>
      </c>
      <c r="H586" s="60" t="str">
        <f>IF(選手申込!L622="","",選手申込!L622)</f>
        <v/>
      </c>
      <c r="I586" s="60" t="str">
        <f>IF(H586="","",選手申込!$A$26)</f>
        <v/>
      </c>
      <c r="J586" s="60" t="str">
        <f>IF(I586="","",選手申込!$G$26)</f>
        <v/>
      </c>
      <c r="K586" s="60" t="str">
        <f>IF(J586="","",選手申込!$I$26)</f>
        <v/>
      </c>
      <c r="L586" s="60" t="str">
        <f>IF(選手申込!I622="","",選手申込!I622)</f>
        <v/>
      </c>
      <c r="M586" s="60" t="str">
        <f>IF(選手申込!J622="","",選手申込!J622)</f>
        <v/>
      </c>
      <c r="N586" s="60" t="str">
        <f>IF(選手申込!K622="","",選手申込!K622)</f>
        <v/>
      </c>
      <c r="O586" s="60">
        <f t="shared" si="86"/>
        <v>0</v>
      </c>
      <c r="P586" s="61" t="str">
        <f t="shared" si="87"/>
        <v/>
      </c>
      <c r="S586" s="82" t="str">
        <f t="shared" si="85"/>
        <v/>
      </c>
      <c r="T586" s="83" t="str">
        <f t="shared" si="85"/>
        <v/>
      </c>
      <c r="U586" s="84" t="str">
        <f t="shared" si="88"/>
        <v/>
      </c>
      <c r="V586" s="85"/>
      <c r="W586" s="86" t="str">
        <f t="shared" si="91"/>
        <v/>
      </c>
      <c r="X586" s="87"/>
      <c r="Y586" s="88"/>
      <c r="Z586" s="89" t="str">
        <f t="shared" si="92"/>
        <v/>
      </c>
      <c r="AA586" s="90"/>
      <c r="AB586" s="91"/>
      <c r="AC586" s="92" t="str">
        <f t="shared" si="89"/>
        <v/>
      </c>
      <c r="AD586" s="93"/>
      <c r="AE586" s="94"/>
      <c r="AF586" s="95" t="str">
        <f t="shared" si="90"/>
        <v/>
      </c>
      <c r="AG586" s="95"/>
      <c r="AH586" s="96"/>
      <c r="AI586" s="97" t="str">
        <f t="shared" si="84"/>
        <v/>
      </c>
      <c r="AJ586" s="98" t="str">
        <f t="shared" si="84"/>
        <v/>
      </c>
      <c r="AK586" s="99" t="str">
        <f t="shared" si="84"/>
        <v/>
      </c>
    </row>
    <row r="587" spans="1:37" ht="26.25" customHeight="1" x14ac:dyDescent="0.7">
      <c r="A587" s="60" t="str">
        <f>IF(選手申込!B623="","",選手申込!B623)</f>
        <v/>
      </c>
      <c r="B587" s="60" t="str">
        <f>IF(選手申込!C623="","",選手申込!C623)</f>
        <v/>
      </c>
      <c r="C587" s="60" t="str">
        <f>IF(選手申込!D623="","",選手申込!D623)</f>
        <v/>
      </c>
      <c r="D587" s="60" t="str">
        <f>IF(選手申込!E623="","",選手申込!E623)</f>
        <v/>
      </c>
      <c r="E587" s="60" t="str">
        <f>IF(選手申込!F623="","",選手申込!F623)</f>
        <v/>
      </c>
      <c r="F587" s="60" t="str">
        <f>IF(選手申込!G623="","",選手申込!G623)</f>
        <v/>
      </c>
      <c r="G587" s="60" t="str">
        <f>IF(選手申込!H623="","",選手申込!H623)</f>
        <v/>
      </c>
      <c r="H587" s="60" t="str">
        <f>IF(選手申込!L623="","",選手申込!L623)</f>
        <v/>
      </c>
      <c r="I587" s="60" t="str">
        <f>IF(H587="","",選手申込!$A$26)</f>
        <v/>
      </c>
      <c r="J587" s="60" t="str">
        <f>IF(I587="","",選手申込!$G$26)</f>
        <v/>
      </c>
      <c r="K587" s="60" t="str">
        <f>IF(J587="","",選手申込!$I$26)</f>
        <v/>
      </c>
      <c r="L587" s="60" t="str">
        <f>IF(選手申込!I623="","",選手申込!I623)</f>
        <v/>
      </c>
      <c r="M587" s="60" t="str">
        <f>IF(選手申込!J623="","",選手申込!J623)</f>
        <v/>
      </c>
      <c r="N587" s="60" t="str">
        <f>IF(選手申込!K623="","",選手申込!K623)</f>
        <v/>
      </c>
      <c r="O587" s="60">
        <f t="shared" si="86"/>
        <v>0</v>
      </c>
      <c r="P587" s="61" t="str">
        <f t="shared" si="87"/>
        <v/>
      </c>
      <c r="S587" s="82" t="str">
        <f t="shared" si="85"/>
        <v/>
      </c>
      <c r="T587" s="83" t="str">
        <f t="shared" si="85"/>
        <v/>
      </c>
      <c r="U587" s="84" t="str">
        <f t="shared" si="88"/>
        <v/>
      </c>
      <c r="V587" s="85"/>
      <c r="W587" s="86" t="str">
        <f t="shared" si="91"/>
        <v/>
      </c>
      <c r="X587" s="87"/>
      <c r="Y587" s="88"/>
      <c r="Z587" s="89" t="str">
        <f t="shared" si="92"/>
        <v/>
      </c>
      <c r="AA587" s="90"/>
      <c r="AB587" s="91"/>
      <c r="AC587" s="92" t="str">
        <f t="shared" si="89"/>
        <v/>
      </c>
      <c r="AD587" s="93"/>
      <c r="AE587" s="94"/>
      <c r="AF587" s="95" t="str">
        <f t="shared" si="90"/>
        <v/>
      </c>
      <c r="AG587" s="95"/>
      <c r="AH587" s="96"/>
      <c r="AI587" s="97" t="str">
        <f t="shared" si="84"/>
        <v/>
      </c>
      <c r="AJ587" s="98" t="str">
        <f t="shared" si="84"/>
        <v/>
      </c>
      <c r="AK587" s="99" t="str">
        <f t="shared" si="84"/>
        <v/>
      </c>
    </row>
    <row r="588" spans="1:37" ht="26.25" customHeight="1" x14ac:dyDescent="0.7">
      <c r="A588" s="60" t="str">
        <f>IF(選手申込!B624="","",選手申込!B624)</f>
        <v/>
      </c>
      <c r="B588" s="60" t="str">
        <f>IF(選手申込!C624="","",選手申込!C624)</f>
        <v/>
      </c>
      <c r="C588" s="60" t="str">
        <f>IF(選手申込!D624="","",選手申込!D624)</f>
        <v/>
      </c>
      <c r="D588" s="60" t="str">
        <f>IF(選手申込!E624="","",選手申込!E624)</f>
        <v/>
      </c>
      <c r="E588" s="60" t="str">
        <f>IF(選手申込!F624="","",選手申込!F624)</f>
        <v/>
      </c>
      <c r="F588" s="60" t="str">
        <f>IF(選手申込!G624="","",選手申込!G624)</f>
        <v/>
      </c>
      <c r="G588" s="60" t="str">
        <f>IF(選手申込!H624="","",選手申込!H624)</f>
        <v/>
      </c>
      <c r="H588" s="60" t="str">
        <f>IF(選手申込!L624="","",選手申込!L624)</f>
        <v/>
      </c>
      <c r="I588" s="60" t="str">
        <f>IF(H588="","",選手申込!$A$26)</f>
        <v/>
      </c>
      <c r="J588" s="60" t="str">
        <f>IF(I588="","",選手申込!$G$26)</f>
        <v/>
      </c>
      <c r="K588" s="60" t="str">
        <f>IF(J588="","",選手申込!$I$26)</f>
        <v/>
      </c>
      <c r="L588" s="60" t="str">
        <f>IF(選手申込!I624="","",選手申込!I624)</f>
        <v/>
      </c>
      <c r="M588" s="60" t="str">
        <f>IF(選手申込!J624="","",選手申込!J624)</f>
        <v/>
      </c>
      <c r="N588" s="60" t="str">
        <f>IF(選手申込!K624="","",選手申込!K624)</f>
        <v/>
      </c>
      <c r="O588" s="60">
        <f t="shared" si="86"/>
        <v>0</v>
      </c>
      <c r="P588" s="61" t="str">
        <f t="shared" si="87"/>
        <v/>
      </c>
      <c r="S588" s="82" t="str">
        <f t="shared" si="85"/>
        <v/>
      </c>
      <c r="T588" s="83" t="str">
        <f t="shared" si="85"/>
        <v/>
      </c>
      <c r="U588" s="84" t="str">
        <f t="shared" si="88"/>
        <v/>
      </c>
      <c r="V588" s="85"/>
      <c r="W588" s="86" t="str">
        <f t="shared" si="91"/>
        <v/>
      </c>
      <c r="X588" s="87"/>
      <c r="Y588" s="88"/>
      <c r="Z588" s="89" t="str">
        <f t="shared" si="92"/>
        <v/>
      </c>
      <c r="AA588" s="90"/>
      <c r="AB588" s="91"/>
      <c r="AC588" s="92" t="str">
        <f t="shared" si="89"/>
        <v/>
      </c>
      <c r="AD588" s="93"/>
      <c r="AE588" s="94"/>
      <c r="AF588" s="95" t="str">
        <f t="shared" si="90"/>
        <v/>
      </c>
      <c r="AG588" s="95"/>
      <c r="AH588" s="96"/>
      <c r="AI588" s="97" t="str">
        <f t="shared" ref="AI588:AK651" si="93">L588</f>
        <v/>
      </c>
      <c r="AJ588" s="98" t="str">
        <f t="shared" si="93"/>
        <v/>
      </c>
      <c r="AK588" s="99" t="str">
        <f t="shared" si="93"/>
        <v/>
      </c>
    </row>
    <row r="589" spans="1:37" ht="26.25" customHeight="1" x14ac:dyDescent="0.7">
      <c r="A589" s="60" t="str">
        <f>IF(選手申込!B625="","",選手申込!B625)</f>
        <v/>
      </c>
      <c r="B589" s="60" t="str">
        <f>IF(選手申込!C625="","",選手申込!C625)</f>
        <v/>
      </c>
      <c r="C589" s="60" t="str">
        <f>IF(選手申込!D625="","",選手申込!D625)</f>
        <v/>
      </c>
      <c r="D589" s="60" t="str">
        <f>IF(選手申込!E625="","",選手申込!E625)</f>
        <v/>
      </c>
      <c r="E589" s="60" t="str">
        <f>IF(選手申込!F625="","",選手申込!F625)</f>
        <v/>
      </c>
      <c r="F589" s="60" t="str">
        <f>IF(選手申込!G625="","",選手申込!G625)</f>
        <v/>
      </c>
      <c r="G589" s="60" t="str">
        <f>IF(選手申込!H625="","",選手申込!H625)</f>
        <v/>
      </c>
      <c r="H589" s="60" t="str">
        <f>IF(選手申込!L625="","",選手申込!L625)</f>
        <v/>
      </c>
      <c r="I589" s="60" t="str">
        <f>IF(H589="","",選手申込!$A$26)</f>
        <v/>
      </c>
      <c r="J589" s="60" t="str">
        <f>IF(I589="","",選手申込!$G$26)</f>
        <v/>
      </c>
      <c r="K589" s="60" t="str">
        <f>IF(J589="","",選手申込!$I$26)</f>
        <v/>
      </c>
      <c r="L589" s="60" t="str">
        <f>IF(選手申込!I625="","",選手申込!I625)</f>
        <v/>
      </c>
      <c r="M589" s="60" t="str">
        <f>IF(選手申込!J625="","",選手申込!J625)</f>
        <v/>
      </c>
      <c r="N589" s="60" t="str">
        <f>IF(選手申込!K625="","",選手申込!K625)</f>
        <v/>
      </c>
      <c r="O589" s="60">
        <f t="shared" si="86"/>
        <v>0</v>
      </c>
      <c r="P589" s="61" t="str">
        <f t="shared" si="87"/>
        <v/>
      </c>
      <c r="S589" s="82" t="str">
        <f t="shared" si="85"/>
        <v/>
      </c>
      <c r="T589" s="83" t="str">
        <f t="shared" si="85"/>
        <v/>
      </c>
      <c r="U589" s="84" t="str">
        <f t="shared" si="88"/>
        <v/>
      </c>
      <c r="V589" s="85"/>
      <c r="W589" s="86" t="str">
        <f t="shared" si="91"/>
        <v/>
      </c>
      <c r="X589" s="87"/>
      <c r="Y589" s="88"/>
      <c r="Z589" s="89" t="str">
        <f t="shared" si="92"/>
        <v/>
      </c>
      <c r="AA589" s="90"/>
      <c r="AB589" s="91"/>
      <c r="AC589" s="92" t="str">
        <f t="shared" si="89"/>
        <v/>
      </c>
      <c r="AD589" s="93"/>
      <c r="AE589" s="94"/>
      <c r="AF589" s="95" t="str">
        <f t="shared" si="90"/>
        <v/>
      </c>
      <c r="AG589" s="95"/>
      <c r="AH589" s="96"/>
      <c r="AI589" s="97" t="str">
        <f t="shared" si="93"/>
        <v/>
      </c>
      <c r="AJ589" s="98" t="str">
        <f t="shared" si="93"/>
        <v/>
      </c>
      <c r="AK589" s="99" t="str">
        <f t="shared" si="93"/>
        <v/>
      </c>
    </row>
    <row r="590" spans="1:37" ht="26.25" customHeight="1" x14ac:dyDescent="0.7">
      <c r="A590" s="60" t="str">
        <f>IF(選手申込!B626="","",選手申込!B626)</f>
        <v/>
      </c>
      <c r="B590" s="60" t="str">
        <f>IF(選手申込!C626="","",選手申込!C626)</f>
        <v/>
      </c>
      <c r="C590" s="60" t="str">
        <f>IF(選手申込!D626="","",選手申込!D626)</f>
        <v/>
      </c>
      <c r="D590" s="60" t="str">
        <f>IF(選手申込!E626="","",選手申込!E626)</f>
        <v/>
      </c>
      <c r="E590" s="60" t="str">
        <f>IF(選手申込!F626="","",選手申込!F626)</f>
        <v/>
      </c>
      <c r="F590" s="60" t="str">
        <f>IF(選手申込!G626="","",選手申込!G626)</f>
        <v/>
      </c>
      <c r="G590" s="60" t="str">
        <f>IF(選手申込!H626="","",選手申込!H626)</f>
        <v/>
      </c>
      <c r="H590" s="60" t="str">
        <f>IF(選手申込!L626="","",選手申込!L626)</f>
        <v/>
      </c>
      <c r="I590" s="60" t="str">
        <f>IF(H590="","",選手申込!$A$26)</f>
        <v/>
      </c>
      <c r="J590" s="60" t="str">
        <f>IF(I590="","",選手申込!$G$26)</f>
        <v/>
      </c>
      <c r="K590" s="60" t="str">
        <f>IF(J590="","",選手申込!$I$26)</f>
        <v/>
      </c>
      <c r="L590" s="60" t="str">
        <f>IF(選手申込!I626="","",選手申込!I626)</f>
        <v/>
      </c>
      <c r="M590" s="60" t="str">
        <f>IF(選手申込!J626="","",選手申込!J626)</f>
        <v/>
      </c>
      <c r="N590" s="60" t="str">
        <f>IF(選手申込!K626="","",選手申込!K626)</f>
        <v/>
      </c>
      <c r="O590" s="60">
        <f t="shared" si="86"/>
        <v>0</v>
      </c>
      <c r="P590" s="61" t="str">
        <f t="shared" si="87"/>
        <v/>
      </c>
      <c r="S590" s="82" t="str">
        <f t="shared" si="85"/>
        <v/>
      </c>
      <c r="T590" s="83" t="str">
        <f t="shared" si="85"/>
        <v/>
      </c>
      <c r="U590" s="84" t="str">
        <f t="shared" si="88"/>
        <v/>
      </c>
      <c r="V590" s="85"/>
      <c r="W590" s="86" t="str">
        <f t="shared" si="91"/>
        <v/>
      </c>
      <c r="X590" s="87"/>
      <c r="Y590" s="88"/>
      <c r="Z590" s="89" t="str">
        <f t="shared" si="92"/>
        <v/>
      </c>
      <c r="AA590" s="90"/>
      <c r="AB590" s="91"/>
      <c r="AC590" s="92" t="str">
        <f t="shared" si="89"/>
        <v/>
      </c>
      <c r="AD590" s="93"/>
      <c r="AE590" s="94"/>
      <c r="AF590" s="95" t="str">
        <f t="shared" si="90"/>
        <v/>
      </c>
      <c r="AG590" s="95"/>
      <c r="AH590" s="96"/>
      <c r="AI590" s="97" t="str">
        <f t="shared" si="93"/>
        <v/>
      </c>
      <c r="AJ590" s="98" t="str">
        <f t="shared" si="93"/>
        <v/>
      </c>
      <c r="AK590" s="99" t="str">
        <f t="shared" si="93"/>
        <v/>
      </c>
    </row>
    <row r="591" spans="1:37" ht="26.25" customHeight="1" x14ac:dyDescent="0.7">
      <c r="A591" s="60" t="str">
        <f>IF(選手申込!B627="","",選手申込!B627)</f>
        <v/>
      </c>
      <c r="B591" s="60" t="str">
        <f>IF(選手申込!C627="","",選手申込!C627)</f>
        <v/>
      </c>
      <c r="C591" s="60" t="str">
        <f>IF(選手申込!D627="","",選手申込!D627)</f>
        <v/>
      </c>
      <c r="D591" s="60" t="str">
        <f>IF(選手申込!E627="","",選手申込!E627)</f>
        <v/>
      </c>
      <c r="E591" s="60" t="str">
        <f>IF(選手申込!F627="","",選手申込!F627)</f>
        <v/>
      </c>
      <c r="F591" s="60" t="str">
        <f>IF(選手申込!G627="","",選手申込!G627)</f>
        <v/>
      </c>
      <c r="G591" s="60" t="str">
        <f>IF(選手申込!H627="","",選手申込!H627)</f>
        <v/>
      </c>
      <c r="H591" s="60" t="str">
        <f>IF(選手申込!L627="","",選手申込!L627)</f>
        <v/>
      </c>
      <c r="I591" s="60" t="str">
        <f>IF(H591="","",選手申込!$A$26)</f>
        <v/>
      </c>
      <c r="J591" s="60" t="str">
        <f>IF(I591="","",選手申込!$G$26)</f>
        <v/>
      </c>
      <c r="K591" s="60" t="str">
        <f>IF(J591="","",選手申込!$I$26)</f>
        <v/>
      </c>
      <c r="L591" s="60" t="str">
        <f>IF(選手申込!I627="","",選手申込!I627)</f>
        <v/>
      </c>
      <c r="M591" s="60" t="str">
        <f>IF(選手申込!J627="","",選手申込!J627)</f>
        <v/>
      </c>
      <c r="N591" s="60" t="str">
        <f>IF(選手申込!K627="","",選手申込!K627)</f>
        <v/>
      </c>
      <c r="O591" s="60">
        <f t="shared" si="86"/>
        <v>0</v>
      </c>
      <c r="P591" s="61" t="str">
        <f t="shared" si="87"/>
        <v/>
      </c>
      <c r="S591" s="82" t="str">
        <f t="shared" si="85"/>
        <v/>
      </c>
      <c r="T591" s="83" t="str">
        <f t="shared" si="85"/>
        <v/>
      </c>
      <c r="U591" s="84" t="str">
        <f t="shared" si="88"/>
        <v/>
      </c>
      <c r="V591" s="85"/>
      <c r="W591" s="86" t="str">
        <f t="shared" si="91"/>
        <v/>
      </c>
      <c r="X591" s="87"/>
      <c r="Y591" s="88"/>
      <c r="Z591" s="89" t="str">
        <f t="shared" si="92"/>
        <v/>
      </c>
      <c r="AA591" s="90"/>
      <c r="AB591" s="91"/>
      <c r="AC591" s="92" t="str">
        <f t="shared" si="89"/>
        <v/>
      </c>
      <c r="AD591" s="93"/>
      <c r="AE591" s="94"/>
      <c r="AF591" s="95" t="str">
        <f t="shared" si="90"/>
        <v/>
      </c>
      <c r="AG591" s="95"/>
      <c r="AH591" s="96"/>
      <c r="AI591" s="97" t="str">
        <f t="shared" si="93"/>
        <v/>
      </c>
      <c r="AJ591" s="98" t="str">
        <f t="shared" si="93"/>
        <v/>
      </c>
      <c r="AK591" s="99" t="str">
        <f t="shared" si="93"/>
        <v/>
      </c>
    </row>
    <row r="592" spans="1:37" ht="26.25" customHeight="1" x14ac:dyDescent="0.7">
      <c r="A592" s="60" t="str">
        <f>IF(選手申込!B628="","",選手申込!B628)</f>
        <v/>
      </c>
      <c r="B592" s="60" t="str">
        <f>IF(選手申込!C628="","",選手申込!C628)</f>
        <v/>
      </c>
      <c r="C592" s="60" t="str">
        <f>IF(選手申込!D628="","",選手申込!D628)</f>
        <v/>
      </c>
      <c r="D592" s="60" t="str">
        <f>IF(選手申込!E628="","",選手申込!E628)</f>
        <v/>
      </c>
      <c r="E592" s="60" t="str">
        <f>IF(選手申込!F628="","",選手申込!F628)</f>
        <v/>
      </c>
      <c r="F592" s="60" t="str">
        <f>IF(選手申込!G628="","",選手申込!G628)</f>
        <v/>
      </c>
      <c r="G592" s="60" t="str">
        <f>IF(選手申込!H628="","",選手申込!H628)</f>
        <v/>
      </c>
      <c r="H592" s="60" t="str">
        <f>IF(選手申込!L628="","",選手申込!L628)</f>
        <v/>
      </c>
      <c r="I592" s="60" t="str">
        <f>IF(H592="","",選手申込!$A$26)</f>
        <v/>
      </c>
      <c r="J592" s="60" t="str">
        <f>IF(I592="","",選手申込!$G$26)</f>
        <v/>
      </c>
      <c r="K592" s="60" t="str">
        <f>IF(J592="","",選手申込!$I$26)</f>
        <v/>
      </c>
      <c r="L592" s="60" t="str">
        <f>IF(選手申込!I628="","",選手申込!I628)</f>
        <v/>
      </c>
      <c r="M592" s="60" t="str">
        <f>IF(選手申込!J628="","",選手申込!J628)</f>
        <v/>
      </c>
      <c r="N592" s="60" t="str">
        <f>IF(選手申込!K628="","",選手申込!K628)</f>
        <v/>
      </c>
      <c r="O592" s="60">
        <f t="shared" si="86"/>
        <v>0</v>
      </c>
      <c r="P592" s="61" t="str">
        <f t="shared" si="87"/>
        <v/>
      </c>
      <c r="S592" s="82" t="str">
        <f t="shared" si="85"/>
        <v/>
      </c>
      <c r="T592" s="83" t="str">
        <f t="shared" si="85"/>
        <v/>
      </c>
      <c r="U592" s="84" t="str">
        <f t="shared" si="88"/>
        <v/>
      </c>
      <c r="V592" s="85"/>
      <c r="W592" s="86" t="str">
        <f t="shared" si="91"/>
        <v/>
      </c>
      <c r="X592" s="87"/>
      <c r="Y592" s="88"/>
      <c r="Z592" s="89" t="str">
        <f t="shared" si="92"/>
        <v/>
      </c>
      <c r="AA592" s="90"/>
      <c r="AB592" s="91"/>
      <c r="AC592" s="92" t="str">
        <f t="shared" si="89"/>
        <v/>
      </c>
      <c r="AD592" s="93"/>
      <c r="AE592" s="94"/>
      <c r="AF592" s="95" t="str">
        <f t="shared" si="90"/>
        <v/>
      </c>
      <c r="AG592" s="95"/>
      <c r="AH592" s="96"/>
      <c r="AI592" s="97" t="str">
        <f t="shared" si="93"/>
        <v/>
      </c>
      <c r="AJ592" s="98" t="str">
        <f t="shared" si="93"/>
        <v/>
      </c>
      <c r="AK592" s="99" t="str">
        <f t="shared" si="93"/>
        <v/>
      </c>
    </row>
    <row r="593" spans="1:37" ht="26.25" customHeight="1" x14ac:dyDescent="0.7">
      <c r="A593" s="60" t="str">
        <f>IF(選手申込!B629="","",選手申込!B629)</f>
        <v/>
      </c>
      <c r="B593" s="60" t="str">
        <f>IF(選手申込!C629="","",選手申込!C629)</f>
        <v/>
      </c>
      <c r="C593" s="60" t="str">
        <f>IF(選手申込!D629="","",選手申込!D629)</f>
        <v/>
      </c>
      <c r="D593" s="60" t="str">
        <f>IF(選手申込!E629="","",選手申込!E629)</f>
        <v/>
      </c>
      <c r="E593" s="60" t="str">
        <f>IF(選手申込!F629="","",選手申込!F629)</f>
        <v/>
      </c>
      <c r="F593" s="60" t="str">
        <f>IF(選手申込!G629="","",選手申込!G629)</f>
        <v/>
      </c>
      <c r="G593" s="60" t="str">
        <f>IF(選手申込!H629="","",選手申込!H629)</f>
        <v/>
      </c>
      <c r="H593" s="60" t="str">
        <f>IF(選手申込!L629="","",選手申込!L629)</f>
        <v/>
      </c>
      <c r="I593" s="60" t="str">
        <f>IF(H593="","",選手申込!$A$26)</f>
        <v/>
      </c>
      <c r="J593" s="60" t="str">
        <f>IF(I593="","",選手申込!$G$26)</f>
        <v/>
      </c>
      <c r="K593" s="60" t="str">
        <f>IF(J593="","",選手申込!$I$26)</f>
        <v/>
      </c>
      <c r="L593" s="60" t="str">
        <f>IF(選手申込!I629="","",選手申込!I629)</f>
        <v/>
      </c>
      <c r="M593" s="60" t="str">
        <f>IF(選手申込!J629="","",選手申込!J629)</f>
        <v/>
      </c>
      <c r="N593" s="60" t="str">
        <f>IF(選手申込!K629="","",選手申込!K629)</f>
        <v/>
      </c>
      <c r="O593" s="60">
        <f t="shared" si="86"/>
        <v>0</v>
      </c>
      <c r="P593" s="61" t="str">
        <f t="shared" si="87"/>
        <v/>
      </c>
      <c r="S593" s="82" t="str">
        <f t="shared" si="85"/>
        <v/>
      </c>
      <c r="T593" s="83" t="str">
        <f t="shared" si="85"/>
        <v/>
      </c>
      <c r="U593" s="84" t="str">
        <f t="shared" si="88"/>
        <v/>
      </c>
      <c r="V593" s="85"/>
      <c r="W593" s="86" t="str">
        <f t="shared" si="91"/>
        <v/>
      </c>
      <c r="X593" s="87"/>
      <c r="Y593" s="88"/>
      <c r="Z593" s="89" t="str">
        <f t="shared" si="92"/>
        <v/>
      </c>
      <c r="AA593" s="90"/>
      <c r="AB593" s="91"/>
      <c r="AC593" s="92" t="str">
        <f t="shared" si="89"/>
        <v/>
      </c>
      <c r="AD593" s="93"/>
      <c r="AE593" s="94"/>
      <c r="AF593" s="95" t="str">
        <f t="shared" si="90"/>
        <v/>
      </c>
      <c r="AG593" s="95"/>
      <c r="AH593" s="96"/>
      <c r="AI593" s="97" t="str">
        <f t="shared" si="93"/>
        <v/>
      </c>
      <c r="AJ593" s="98" t="str">
        <f t="shared" si="93"/>
        <v/>
      </c>
      <c r="AK593" s="99" t="str">
        <f t="shared" si="93"/>
        <v/>
      </c>
    </row>
    <row r="594" spans="1:37" ht="26.25" customHeight="1" x14ac:dyDescent="0.7">
      <c r="A594" s="60" t="str">
        <f>IF(選手申込!B630="","",選手申込!B630)</f>
        <v/>
      </c>
      <c r="B594" s="60" t="str">
        <f>IF(選手申込!C630="","",選手申込!C630)</f>
        <v/>
      </c>
      <c r="C594" s="60" t="str">
        <f>IF(選手申込!D630="","",選手申込!D630)</f>
        <v/>
      </c>
      <c r="D594" s="60" t="str">
        <f>IF(選手申込!E630="","",選手申込!E630)</f>
        <v/>
      </c>
      <c r="E594" s="60" t="str">
        <f>IF(選手申込!F630="","",選手申込!F630)</f>
        <v/>
      </c>
      <c r="F594" s="60" t="str">
        <f>IF(選手申込!G630="","",選手申込!G630)</f>
        <v/>
      </c>
      <c r="G594" s="60" t="str">
        <f>IF(選手申込!H630="","",選手申込!H630)</f>
        <v/>
      </c>
      <c r="H594" s="60" t="str">
        <f>IF(選手申込!L630="","",選手申込!L630)</f>
        <v/>
      </c>
      <c r="I594" s="60" t="str">
        <f>IF(H594="","",選手申込!$A$26)</f>
        <v/>
      </c>
      <c r="J594" s="60" t="str">
        <f>IF(I594="","",選手申込!$G$26)</f>
        <v/>
      </c>
      <c r="K594" s="60" t="str">
        <f>IF(J594="","",選手申込!$I$26)</f>
        <v/>
      </c>
      <c r="L594" s="60" t="str">
        <f>IF(選手申込!I630="","",選手申込!I630)</f>
        <v/>
      </c>
      <c r="M594" s="60" t="str">
        <f>IF(選手申込!J630="","",選手申込!J630)</f>
        <v/>
      </c>
      <c r="N594" s="60" t="str">
        <f>IF(選手申込!K630="","",選手申込!K630)</f>
        <v/>
      </c>
      <c r="O594" s="60">
        <f t="shared" si="86"/>
        <v>0</v>
      </c>
      <c r="P594" s="61" t="str">
        <f t="shared" si="87"/>
        <v/>
      </c>
      <c r="S594" s="82" t="str">
        <f t="shared" si="85"/>
        <v/>
      </c>
      <c r="T594" s="83" t="str">
        <f t="shared" si="85"/>
        <v/>
      </c>
      <c r="U594" s="84" t="str">
        <f t="shared" si="88"/>
        <v/>
      </c>
      <c r="V594" s="85"/>
      <c r="W594" s="86" t="str">
        <f t="shared" si="91"/>
        <v/>
      </c>
      <c r="X594" s="87"/>
      <c r="Y594" s="88"/>
      <c r="Z594" s="89" t="str">
        <f t="shared" si="92"/>
        <v/>
      </c>
      <c r="AA594" s="90"/>
      <c r="AB594" s="91"/>
      <c r="AC594" s="92" t="str">
        <f t="shared" si="89"/>
        <v/>
      </c>
      <c r="AD594" s="93"/>
      <c r="AE594" s="94"/>
      <c r="AF594" s="95" t="str">
        <f t="shared" si="90"/>
        <v/>
      </c>
      <c r="AG594" s="95"/>
      <c r="AH594" s="96"/>
      <c r="AI594" s="97" t="str">
        <f t="shared" si="93"/>
        <v/>
      </c>
      <c r="AJ594" s="98" t="str">
        <f t="shared" si="93"/>
        <v/>
      </c>
      <c r="AK594" s="99" t="str">
        <f t="shared" si="93"/>
        <v/>
      </c>
    </row>
    <row r="595" spans="1:37" ht="26.25" customHeight="1" x14ac:dyDescent="0.7">
      <c r="A595" s="60" t="str">
        <f>IF(選手申込!B631="","",選手申込!B631)</f>
        <v/>
      </c>
      <c r="B595" s="60" t="str">
        <f>IF(選手申込!C631="","",選手申込!C631)</f>
        <v/>
      </c>
      <c r="C595" s="60" t="str">
        <f>IF(選手申込!D631="","",選手申込!D631)</f>
        <v/>
      </c>
      <c r="D595" s="60" t="str">
        <f>IF(選手申込!E631="","",選手申込!E631)</f>
        <v/>
      </c>
      <c r="E595" s="60" t="str">
        <f>IF(選手申込!F631="","",選手申込!F631)</f>
        <v/>
      </c>
      <c r="F595" s="60" t="str">
        <f>IF(選手申込!G631="","",選手申込!G631)</f>
        <v/>
      </c>
      <c r="G595" s="60" t="str">
        <f>IF(選手申込!H631="","",選手申込!H631)</f>
        <v/>
      </c>
      <c r="H595" s="60" t="str">
        <f>IF(選手申込!L631="","",選手申込!L631)</f>
        <v/>
      </c>
      <c r="I595" s="60" t="str">
        <f>IF(H595="","",選手申込!$A$26)</f>
        <v/>
      </c>
      <c r="J595" s="60" t="str">
        <f>IF(I595="","",選手申込!$G$26)</f>
        <v/>
      </c>
      <c r="K595" s="60" t="str">
        <f>IF(J595="","",選手申込!$I$26)</f>
        <v/>
      </c>
      <c r="L595" s="60" t="str">
        <f>IF(選手申込!I631="","",選手申込!I631)</f>
        <v/>
      </c>
      <c r="M595" s="60" t="str">
        <f>IF(選手申込!J631="","",選手申込!J631)</f>
        <v/>
      </c>
      <c r="N595" s="60" t="str">
        <f>IF(選手申込!K631="","",選手申込!K631)</f>
        <v/>
      </c>
      <c r="O595" s="60">
        <f t="shared" si="86"/>
        <v>0</v>
      </c>
      <c r="P595" s="61" t="str">
        <f t="shared" si="87"/>
        <v/>
      </c>
      <c r="S595" s="82" t="str">
        <f t="shared" ref="S595:T658" si="94">A595</f>
        <v/>
      </c>
      <c r="T595" s="83" t="str">
        <f t="shared" si="94"/>
        <v/>
      </c>
      <c r="U595" s="84" t="str">
        <f t="shared" si="88"/>
        <v/>
      </c>
      <c r="V595" s="85"/>
      <c r="W595" s="86" t="str">
        <f t="shared" si="91"/>
        <v/>
      </c>
      <c r="X595" s="87"/>
      <c r="Y595" s="88"/>
      <c r="Z595" s="89" t="str">
        <f t="shared" si="92"/>
        <v/>
      </c>
      <c r="AA595" s="90"/>
      <c r="AB595" s="91"/>
      <c r="AC595" s="92" t="str">
        <f t="shared" si="89"/>
        <v/>
      </c>
      <c r="AD595" s="93"/>
      <c r="AE595" s="94"/>
      <c r="AF595" s="95" t="str">
        <f t="shared" si="90"/>
        <v/>
      </c>
      <c r="AG595" s="95"/>
      <c r="AH595" s="96"/>
      <c r="AI595" s="97" t="str">
        <f t="shared" si="93"/>
        <v/>
      </c>
      <c r="AJ595" s="98" t="str">
        <f t="shared" si="93"/>
        <v/>
      </c>
      <c r="AK595" s="99" t="str">
        <f t="shared" si="93"/>
        <v/>
      </c>
    </row>
    <row r="596" spans="1:37" ht="26.25" customHeight="1" x14ac:dyDescent="0.7">
      <c r="A596" s="60" t="str">
        <f>IF(選手申込!B632="","",選手申込!B632)</f>
        <v/>
      </c>
      <c r="B596" s="60" t="str">
        <f>IF(選手申込!C632="","",選手申込!C632)</f>
        <v/>
      </c>
      <c r="C596" s="60" t="str">
        <f>IF(選手申込!D632="","",選手申込!D632)</f>
        <v/>
      </c>
      <c r="D596" s="60" t="str">
        <f>IF(選手申込!E632="","",選手申込!E632)</f>
        <v/>
      </c>
      <c r="E596" s="60" t="str">
        <f>IF(選手申込!F632="","",選手申込!F632)</f>
        <v/>
      </c>
      <c r="F596" s="60" t="str">
        <f>IF(選手申込!G632="","",選手申込!G632)</f>
        <v/>
      </c>
      <c r="G596" s="60" t="str">
        <f>IF(選手申込!H632="","",選手申込!H632)</f>
        <v/>
      </c>
      <c r="H596" s="60" t="str">
        <f>IF(選手申込!L632="","",選手申込!L632)</f>
        <v/>
      </c>
      <c r="I596" s="60" t="str">
        <f>IF(H596="","",選手申込!$A$26)</f>
        <v/>
      </c>
      <c r="J596" s="60" t="str">
        <f>IF(I596="","",選手申込!$G$26)</f>
        <v/>
      </c>
      <c r="K596" s="60" t="str">
        <f>IF(J596="","",選手申込!$I$26)</f>
        <v/>
      </c>
      <c r="L596" s="60" t="str">
        <f>IF(選手申込!I632="","",選手申込!I632)</f>
        <v/>
      </c>
      <c r="M596" s="60" t="str">
        <f>IF(選手申込!J632="","",選手申込!J632)</f>
        <v/>
      </c>
      <c r="N596" s="60" t="str">
        <f>IF(選手申込!K632="","",選手申込!K632)</f>
        <v/>
      </c>
      <c r="O596" s="60">
        <f t="shared" si="86"/>
        <v>0</v>
      </c>
      <c r="P596" s="61" t="str">
        <f t="shared" si="87"/>
        <v/>
      </c>
      <c r="S596" s="82" t="str">
        <f t="shared" si="94"/>
        <v/>
      </c>
      <c r="T596" s="83" t="str">
        <f t="shared" si="94"/>
        <v/>
      </c>
      <c r="U596" s="84" t="str">
        <f t="shared" si="88"/>
        <v/>
      </c>
      <c r="V596" s="85"/>
      <c r="W596" s="86" t="str">
        <f t="shared" si="91"/>
        <v/>
      </c>
      <c r="X596" s="87"/>
      <c r="Y596" s="88"/>
      <c r="Z596" s="89" t="str">
        <f t="shared" si="92"/>
        <v/>
      </c>
      <c r="AA596" s="90"/>
      <c r="AB596" s="91"/>
      <c r="AC596" s="92" t="str">
        <f t="shared" si="89"/>
        <v/>
      </c>
      <c r="AD596" s="93"/>
      <c r="AE596" s="94"/>
      <c r="AF596" s="95" t="str">
        <f t="shared" si="90"/>
        <v/>
      </c>
      <c r="AG596" s="95"/>
      <c r="AH596" s="96"/>
      <c r="AI596" s="97" t="str">
        <f t="shared" si="93"/>
        <v/>
      </c>
      <c r="AJ596" s="98" t="str">
        <f t="shared" si="93"/>
        <v/>
      </c>
      <c r="AK596" s="99" t="str">
        <f t="shared" si="93"/>
        <v/>
      </c>
    </row>
    <row r="597" spans="1:37" ht="26.25" customHeight="1" x14ac:dyDescent="0.7">
      <c r="A597" s="60" t="str">
        <f>IF(選手申込!B633="","",選手申込!B633)</f>
        <v/>
      </c>
      <c r="B597" s="60" t="str">
        <f>IF(選手申込!C633="","",選手申込!C633)</f>
        <v/>
      </c>
      <c r="C597" s="60" t="str">
        <f>IF(選手申込!D633="","",選手申込!D633)</f>
        <v/>
      </c>
      <c r="D597" s="60" t="str">
        <f>IF(選手申込!E633="","",選手申込!E633)</f>
        <v/>
      </c>
      <c r="E597" s="60" t="str">
        <f>IF(選手申込!F633="","",選手申込!F633)</f>
        <v/>
      </c>
      <c r="F597" s="60" t="str">
        <f>IF(選手申込!G633="","",選手申込!G633)</f>
        <v/>
      </c>
      <c r="G597" s="60" t="str">
        <f>IF(選手申込!H633="","",選手申込!H633)</f>
        <v/>
      </c>
      <c r="H597" s="60" t="str">
        <f>IF(選手申込!L633="","",選手申込!L633)</f>
        <v/>
      </c>
      <c r="I597" s="60" t="str">
        <f>IF(H597="","",選手申込!$A$26)</f>
        <v/>
      </c>
      <c r="J597" s="60" t="str">
        <f>IF(I597="","",選手申込!$G$26)</f>
        <v/>
      </c>
      <c r="K597" s="60" t="str">
        <f>IF(J597="","",選手申込!$I$26)</f>
        <v/>
      </c>
      <c r="L597" s="60" t="str">
        <f>IF(選手申込!I633="","",選手申込!I633)</f>
        <v/>
      </c>
      <c r="M597" s="60" t="str">
        <f>IF(選手申込!J633="","",選手申込!J633)</f>
        <v/>
      </c>
      <c r="N597" s="60" t="str">
        <f>IF(選手申込!K633="","",選手申込!K633)</f>
        <v/>
      </c>
      <c r="O597" s="60">
        <f t="shared" si="86"/>
        <v>0</v>
      </c>
      <c r="P597" s="61" t="str">
        <f t="shared" si="87"/>
        <v/>
      </c>
      <c r="S597" s="82" t="str">
        <f t="shared" si="94"/>
        <v/>
      </c>
      <c r="T597" s="83" t="str">
        <f t="shared" si="94"/>
        <v/>
      </c>
      <c r="U597" s="84" t="str">
        <f t="shared" si="88"/>
        <v/>
      </c>
      <c r="V597" s="85"/>
      <c r="W597" s="86" t="str">
        <f t="shared" si="91"/>
        <v/>
      </c>
      <c r="X597" s="87"/>
      <c r="Y597" s="88"/>
      <c r="Z597" s="89" t="str">
        <f t="shared" si="92"/>
        <v/>
      </c>
      <c r="AA597" s="90"/>
      <c r="AB597" s="91"/>
      <c r="AC597" s="92" t="str">
        <f t="shared" si="89"/>
        <v/>
      </c>
      <c r="AD597" s="93"/>
      <c r="AE597" s="94"/>
      <c r="AF597" s="95" t="str">
        <f t="shared" si="90"/>
        <v/>
      </c>
      <c r="AG597" s="95"/>
      <c r="AH597" s="96"/>
      <c r="AI597" s="97" t="str">
        <f t="shared" si="93"/>
        <v/>
      </c>
      <c r="AJ597" s="98" t="str">
        <f t="shared" si="93"/>
        <v/>
      </c>
      <c r="AK597" s="99" t="str">
        <f t="shared" si="93"/>
        <v/>
      </c>
    </row>
    <row r="598" spans="1:37" ht="26.25" customHeight="1" x14ac:dyDescent="0.7">
      <c r="A598" s="60" t="str">
        <f>IF(選手申込!B634="","",選手申込!B634)</f>
        <v/>
      </c>
      <c r="B598" s="60" t="str">
        <f>IF(選手申込!C634="","",選手申込!C634)</f>
        <v/>
      </c>
      <c r="C598" s="60" t="str">
        <f>IF(選手申込!D634="","",選手申込!D634)</f>
        <v/>
      </c>
      <c r="D598" s="60" t="str">
        <f>IF(選手申込!E634="","",選手申込!E634)</f>
        <v/>
      </c>
      <c r="E598" s="60" t="str">
        <f>IF(選手申込!F634="","",選手申込!F634)</f>
        <v/>
      </c>
      <c r="F598" s="60" t="str">
        <f>IF(選手申込!G634="","",選手申込!G634)</f>
        <v/>
      </c>
      <c r="G598" s="60" t="str">
        <f>IF(選手申込!H634="","",選手申込!H634)</f>
        <v/>
      </c>
      <c r="H598" s="60" t="str">
        <f>IF(選手申込!L634="","",選手申込!L634)</f>
        <v/>
      </c>
      <c r="I598" s="60" t="str">
        <f>IF(H598="","",選手申込!$A$26)</f>
        <v/>
      </c>
      <c r="J598" s="60" t="str">
        <f>IF(I598="","",選手申込!$G$26)</f>
        <v/>
      </c>
      <c r="K598" s="60" t="str">
        <f>IF(J598="","",選手申込!$I$26)</f>
        <v/>
      </c>
      <c r="L598" s="60" t="str">
        <f>IF(選手申込!I634="","",選手申込!I634)</f>
        <v/>
      </c>
      <c r="M598" s="60" t="str">
        <f>IF(選手申込!J634="","",選手申込!J634)</f>
        <v/>
      </c>
      <c r="N598" s="60" t="str">
        <f>IF(選手申込!K634="","",選手申込!K634)</f>
        <v/>
      </c>
      <c r="O598" s="60">
        <f t="shared" si="86"/>
        <v>0</v>
      </c>
      <c r="P598" s="61" t="str">
        <f t="shared" si="87"/>
        <v/>
      </c>
      <c r="S598" s="82" t="str">
        <f t="shared" si="94"/>
        <v/>
      </c>
      <c r="T598" s="83" t="str">
        <f t="shared" si="94"/>
        <v/>
      </c>
      <c r="U598" s="84" t="str">
        <f t="shared" si="88"/>
        <v/>
      </c>
      <c r="V598" s="85"/>
      <c r="W598" s="86" t="str">
        <f t="shared" si="91"/>
        <v/>
      </c>
      <c r="X598" s="87"/>
      <c r="Y598" s="88"/>
      <c r="Z598" s="89" t="str">
        <f t="shared" si="92"/>
        <v/>
      </c>
      <c r="AA598" s="90"/>
      <c r="AB598" s="91"/>
      <c r="AC598" s="92" t="str">
        <f t="shared" si="89"/>
        <v/>
      </c>
      <c r="AD598" s="93"/>
      <c r="AE598" s="94"/>
      <c r="AF598" s="95" t="str">
        <f t="shared" si="90"/>
        <v/>
      </c>
      <c r="AG598" s="95"/>
      <c r="AH598" s="96"/>
      <c r="AI598" s="97" t="str">
        <f t="shared" si="93"/>
        <v/>
      </c>
      <c r="AJ598" s="98" t="str">
        <f t="shared" si="93"/>
        <v/>
      </c>
      <c r="AK598" s="99" t="str">
        <f t="shared" si="93"/>
        <v/>
      </c>
    </row>
    <row r="599" spans="1:37" ht="26.25" customHeight="1" x14ac:dyDescent="0.7">
      <c r="A599" s="60" t="str">
        <f>IF(選手申込!B635="","",選手申込!B635)</f>
        <v/>
      </c>
      <c r="B599" s="60" t="str">
        <f>IF(選手申込!C635="","",選手申込!C635)</f>
        <v/>
      </c>
      <c r="C599" s="60" t="str">
        <f>IF(選手申込!D635="","",選手申込!D635)</f>
        <v/>
      </c>
      <c r="D599" s="60" t="str">
        <f>IF(選手申込!E635="","",選手申込!E635)</f>
        <v/>
      </c>
      <c r="E599" s="60" t="str">
        <f>IF(選手申込!F635="","",選手申込!F635)</f>
        <v/>
      </c>
      <c r="F599" s="60" t="str">
        <f>IF(選手申込!G635="","",選手申込!G635)</f>
        <v/>
      </c>
      <c r="G599" s="60" t="str">
        <f>IF(選手申込!H635="","",選手申込!H635)</f>
        <v/>
      </c>
      <c r="H599" s="60" t="str">
        <f>IF(選手申込!L635="","",選手申込!L635)</f>
        <v/>
      </c>
      <c r="I599" s="60" t="str">
        <f>IF(H599="","",選手申込!$A$26)</f>
        <v/>
      </c>
      <c r="J599" s="60" t="str">
        <f>IF(I599="","",選手申込!$G$26)</f>
        <v/>
      </c>
      <c r="K599" s="60" t="str">
        <f>IF(J599="","",選手申込!$I$26)</f>
        <v/>
      </c>
      <c r="L599" s="60" t="str">
        <f>IF(選手申込!I635="","",選手申込!I635)</f>
        <v/>
      </c>
      <c r="M599" s="60" t="str">
        <f>IF(選手申込!J635="","",選手申込!J635)</f>
        <v/>
      </c>
      <c r="N599" s="60" t="str">
        <f>IF(選手申込!K635="","",選手申込!K635)</f>
        <v/>
      </c>
      <c r="O599" s="60">
        <f t="shared" si="86"/>
        <v>0</v>
      </c>
      <c r="P599" s="61" t="str">
        <f t="shared" si="87"/>
        <v/>
      </c>
      <c r="S599" s="82" t="str">
        <f t="shared" si="94"/>
        <v/>
      </c>
      <c r="T599" s="83" t="str">
        <f t="shared" si="94"/>
        <v/>
      </c>
      <c r="U599" s="84" t="str">
        <f t="shared" si="88"/>
        <v/>
      </c>
      <c r="V599" s="85"/>
      <c r="W599" s="86" t="str">
        <f t="shared" si="91"/>
        <v/>
      </c>
      <c r="X599" s="87"/>
      <c r="Y599" s="88"/>
      <c r="Z599" s="89" t="str">
        <f t="shared" si="92"/>
        <v/>
      </c>
      <c r="AA599" s="90"/>
      <c r="AB599" s="91"/>
      <c r="AC599" s="92" t="str">
        <f t="shared" si="89"/>
        <v/>
      </c>
      <c r="AD599" s="93"/>
      <c r="AE599" s="94"/>
      <c r="AF599" s="95" t="str">
        <f t="shared" si="90"/>
        <v/>
      </c>
      <c r="AG599" s="95"/>
      <c r="AH599" s="96"/>
      <c r="AI599" s="97" t="str">
        <f t="shared" si="93"/>
        <v/>
      </c>
      <c r="AJ599" s="98" t="str">
        <f t="shared" si="93"/>
        <v/>
      </c>
      <c r="AK599" s="99" t="str">
        <f t="shared" si="93"/>
        <v/>
      </c>
    </row>
    <row r="600" spans="1:37" ht="26.25" customHeight="1" x14ac:dyDescent="0.7">
      <c r="A600" s="60" t="str">
        <f>IF(選手申込!B636="","",選手申込!B636)</f>
        <v/>
      </c>
      <c r="B600" s="60" t="str">
        <f>IF(選手申込!C636="","",選手申込!C636)</f>
        <v/>
      </c>
      <c r="C600" s="60" t="str">
        <f>IF(選手申込!D636="","",選手申込!D636)</f>
        <v/>
      </c>
      <c r="D600" s="60" t="str">
        <f>IF(選手申込!E636="","",選手申込!E636)</f>
        <v/>
      </c>
      <c r="E600" s="60" t="str">
        <f>IF(選手申込!F636="","",選手申込!F636)</f>
        <v/>
      </c>
      <c r="F600" s="60" t="str">
        <f>IF(選手申込!G636="","",選手申込!G636)</f>
        <v/>
      </c>
      <c r="G600" s="60" t="str">
        <f>IF(選手申込!H636="","",選手申込!H636)</f>
        <v/>
      </c>
      <c r="H600" s="60" t="str">
        <f>IF(選手申込!L636="","",選手申込!L636)</f>
        <v/>
      </c>
      <c r="I600" s="60" t="str">
        <f>IF(H600="","",選手申込!$A$26)</f>
        <v/>
      </c>
      <c r="J600" s="60" t="str">
        <f>IF(I600="","",選手申込!$G$26)</f>
        <v/>
      </c>
      <c r="K600" s="60" t="str">
        <f>IF(J600="","",選手申込!$I$26)</f>
        <v/>
      </c>
      <c r="L600" s="60" t="str">
        <f>IF(選手申込!I636="","",選手申込!I636)</f>
        <v/>
      </c>
      <c r="M600" s="60" t="str">
        <f>IF(選手申込!J636="","",選手申込!J636)</f>
        <v/>
      </c>
      <c r="N600" s="60" t="str">
        <f>IF(選手申込!K636="","",選手申込!K636)</f>
        <v/>
      </c>
      <c r="O600" s="60">
        <f t="shared" si="86"/>
        <v>0</v>
      </c>
      <c r="P600" s="61" t="str">
        <f t="shared" si="87"/>
        <v/>
      </c>
      <c r="S600" s="82" t="str">
        <f t="shared" si="94"/>
        <v/>
      </c>
      <c r="T600" s="83" t="str">
        <f t="shared" si="94"/>
        <v/>
      </c>
      <c r="U600" s="84" t="str">
        <f t="shared" si="88"/>
        <v/>
      </c>
      <c r="V600" s="85"/>
      <c r="W600" s="86" t="str">
        <f t="shared" si="91"/>
        <v/>
      </c>
      <c r="X600" s="87"/>
      <c r="Y600" s="88"/>
      <c r="Z600" s="89" t="str">
        <f t="shared" si="92"/>
        <v/>
      </c>
      <c r="AA600" s="90"/>
      <c r="AB600" s="91"/>
      <c r="AC600" s="92" t="str">
        <f t="shared" si="89"/>
        <v/>
      </c>
      <c r="AD600" s="93"/>
      <c r="AE600" s="94"/>
      <c r="AF600" s="95" t="str">
        <f t="shared" si="90"/>
        <v/>
      </c>
      <c r="AG600" s="95"/>
      <c r="AH600" s="96"/>
      <c r="AI600" s="97" t="str">
        <f t="shared" si="93"/>
        <v/>
      </c>
      <c r="AJ600" s="98" t="str">
        <f t="shared" si="93"/>
        <v/>
      </c>
      <c r="AK600" s="99" t="str">
        <f t="shared" si="93"/>
        <v/>
      </c>
    </row>
    <row r="601" spans="1:37" ht="26.25" customHeight="1" x14ac:dyDescent="0.7">
      <c r="A601" s="60" t="str">
        <f>IF(選手申込!B637="","",選手申込!B637)</f>
        <v/>
      </c>
      <c r="B601" s="60" t="str">
        <f>IF(選手申込!C637="","",選手申込!C637)</f>
        <v/>
      </c>
      <c r="C601" s="60" t="str">
        <f>IF(選手申込!D637="","",選手申込!D637)</f>
        <v/>
      </c>
      <c r="D601" s="60" t="str">
        <f>IF(選手申込!E637="","",選手申込!E637)</f>
        <v/>
      </c>
      <c r="E601" s="60" t="str">
        <f>IF(選手申込!F637="","",選手申込!F637)</f>
        <v/>
      </c>
      <c r="F601" s="60" t="str">
        <f>IF(選手申込!G637="","",選手申込!G637)</f>
        <v/>
      </c>
      <c r="G601" s="60" t="str">
        <f>IF(選手申込!H637="","",選手申込!H637)</f>
        <v/>
      </c>
      <c r="H601" s="60" t="str">
        <f>IF(選手申込!L637="","",選手申込!L637)</f>
        <v/>
      </c>
      <c r="I601" s="60" t="str">
        <f>IF(H601="","",選手申込!$A$26)</f>
        <v/>
      </c>
      <c r="J601" s="60" t="str">
        <f>IF(I601="","",選手申込!$G$26)</f>
        <v/>
      </c>
      <c r="K601" s="60" t="str">
        <f>IF(J601="","",選手申込!$I$26)</f>
        <v/>
      </c>
      <c r="L601" s="60" t="str">
        <f>IF(選手申込!I637="","",選手申込!I637)</f>
        <v/>
      </c>
      <c r="M601" s="60" t="str">
        <f>IF(選手申込!J637="","",選手申込!J637)</f>
        <v/>
      </c>
      <c r="N601" s="60" t="str">
        <f>IF(選手申込!K637="","",選手申込!K637)</f>
        <v/>
      </c>
      <c r="O601" s="60">
        <f t="shared" si="86"/>
        <v>0</v>
      </c>
      <c r="P601" s="61" t="str">
        <f t="shared" si="87"/>
        <v/>
      </c>
      <c r="S601" s="82" t="str">
        <f t="shared" si="94"/>
        <v/>
      </c>
      <c r="T601" s="83" t="str">
        <f t="shared" si="94"/>
        <v/>
      </c>
      <c r="U601" s="84" t="str">
        <f t="shared" si="88"/>
        <v/>
      </c>
      <c r="V601" s="85"/>
      <c r="W601" s="86" t="str">
        <f t="shared" si="91"/>
        <v/>
      </c>
      <c r="X601" s="87"/>
      <c r="Y601" s="88"/>
      <c r="Z601" s="89" t="str">
        <f t="shared" si="92"/>
        <v/>
      </c>
      <c r="AA601" s="90"/>
      <c r="AB601" s="91"/>
      <c r="AC601" s="92" t="str">
        <f t="shared" si="89"/>
        <v/>
      </c>
      <c r="AD601" s="93"/>
      <c r="AE601" s="94"/>
      <c r="AF601" s="95" t="str">
        <f t="shared" si="90"/>
        <v/>
      </c>
      <c r="AG601" s="95"/>
      <c r="AH601" s="96"/>
      <c r="AI601" s="97" t="str">
        <f t="shared" si="93"/>
        <v/>
      </c>
      <c r="AJ601" s="98" t="str">
        <f t="shared" si="93"/>
        <v/>
      </c>
      <c r="AK601" s="99" t="str">
        <f t="shared" si="93"/>
        <v/>
      </c>
    </row>
    <row r="602" spans="1:37" ht="26.25" customHeight="1" x14ac:dyDescent="0.7">
      <c r="A602" s="60" t="str">
        <f>IF(選手申込!B638="","",選手申込!B638)</f>
        <v/>
      </c>
      <c r="B602" s="60" t="str">
        <f>IF(選手申込!C638="","",選手申込!C638)</f>
        <v/>
      </c>
      <c r="C602" s="60" t="str">
        <f>IF(選手申込!D638="","",選手申込!D638)</f>
        <v/>
      </c>
      <c r="D602" s="60" t="str">
        <f>IF(選手申込!E638="","",選手申込!E638)</f>
        <v/>
      </c>
      <c r="E602" s="60" t="str">
        <f>IF(選手申込!F638="","",選手申込!F638)</f>
        <v/>
      </c>
      <c r="F602" s="60" t="str">
        <f>IF(選手申込!G638="","",選手申込!G638)</f>
        <v/>
      </c>
      <c r="G602" s="60" t="str">
        <f>IF(選手申込!H638="","",選手申込!H638)</f>
        <v/>
      </c>
      <c r="H602" s="60" t="str">
        <f>IF(選手申込!L638="","",選手申込!L638)</f>
        <v/>
      </c>
      <c r="I602" s="60" t="str">
        <f>IF(H602="","",選手申込!$A$26)</f>
        <v/>
      </c>
      <c r="J602" s="60" t="str">
        <f>IF(I602="","",選手申込!$G$26)</f>
        <v/>
      </c>
      <c r="K602" s="60" t="str">
        <f>IF(J602="","",選手申込!$I$26)</f>
        <v/>
      </c>
      <c r="L602" s="60" t="str">
        <f>IF(選手申込!I638="","",選手申込!I638)</f>
        <v/>
      </c>
      <c r="M602" s="60" t="str">
        <f>IF(選手申込!J638="","",選手申込!J638)</f>
        <v/>
      </c>
      <c r="N602" s="60" t="str">
        <f>IF(選手申込!K638="","",選手申込!K638)</f>
        <v/>
      </c>
      <c r="O602" s="60">
        <f t="shared" si="86"/>
        <v>0</v>
      </c>
      <c r="P602" s="61" t="str">
        <f t="shared" si="87"/>
        <v/>
      </c>
      <c r="S602" s="82" t="str">
        <f t="shared" si="94"/>
        <v/>
      </c>
      <c r="T602" s="83" t="str">
        <f t="shared" si="94"/>
        <v/>
      </c>
      <c r="U602" s="84" t="str">
        <f t="shared" si="88"/>
        <v/>
      </c>
      <c r="V602" s="85"/>
      <c r="W602" s="86" t="str">
        <f t="shared" si="91"/>
        <v/>
      </c>
      <c r="X602" s="87"/>
      <c r="Y602" s="88"/>
      <c r="Z602" s="89" t="str">
        <f t="shared" si="92"/>
        <v/>
      </c>
      <c r="AA602" s="90"/>
      <c r="AB602" s="91"/>
      <c r="AC602" s="92" t="str">
        <f t="shared" si="89"/>
        <v/>
      </c>
      <c r="AD602" s="93"/>
      <c r="AE602" s="94"/>
      <c r="AF602" s="95" t="str">
        <f t="shared" si="90"/>
        <v/>
      </c>
      <c r="AG602" s="95"/>
      <c r="AH602" s="96"/>
      <c r="AI602" s="97" t="str">
        <f t="shared" si="93"/>
        <v/>
      </c>
      <c r="AJ602" s="98" t="str">
        <f t="shared" si="93"/>
        <v/>
      </c>
      <c r="AK602" s="99" t="str">
        <f t="shared" si="93"/>
        <v/>
      </c>
    </row>
    <row r="603" spans="1:37" ht="26.25" customHeight="1" x14ac:dyDescent="0.7">
      <c r="A603" s="60" t="str">
        <f>IF(選手申込!B639="","",選手申込!B639)</f>
        <v/>
      </c>
      <c r="B603" s="60" t="str">
        <f>IF(選手申込!C639="","",選手申込!C639)</f>
        <v/>
      </c>
      <c r="C603" s="60" t="str">
        <f>IF(選手申込!D639="","",選手申込!D639)</f>
        <v/>
      </c>
      <c r="D603" s="60" t="str">
        <f>IF(選手申込!E639="","",選手申込!E639)</f>
        <v/>
      </c>
      <c r="E603" s="60" t="str">
        <f>IF(選手申込!F639="","",選手申込!F639)</f>
        <v/>
      </c>
      <c r="F603" s="60" t="str">
        <f>IF(選手申込!G639="","",選手申込!G639)</f>
        <v/>
      </c>
      <c r="G603" s="60" t="str">
        <f>IF(選手申込!H639="","",選手申込!H639)</f>
        <v/>
      </c>
      <c r="H603" s="60" t="str">
        <f>IF(選手申込!L639="","",選手申込!L639)</f>
        <v/>
      </c>
      <c r="I603" s="60" t="str">
        <f>IF(H603="","",選手申込!$A$26)</f>
        <v/>
      </c>
      <c r="J603" s="60" t="str">
        <f>IF(I603="","",選手申込!$G$26)</f>
        <v/>
      </c>
      <c r="K603" s="60" t="str">
        <f>IF(J603="","",選手申込!$I$26)</f>
        <v/>
      </c>
      <c r="L603" s="60" t="str">
        <f>IF(選手申込!I639="","",選手申込!I639)</f>
        <v/>
      </c>
      <c r="M603" s="60" t="str">
        <f>IF(選手申込!J639="","",選手申込!J639)</f>
        <v/>
      </c>
      <c r="N603" s="60" t="str">
        <f>IF(選手申込!K639="","",選手申込!K639)</f>
        <v/>
      </c>
      <c r="O603" s="60">
        <f t="shared" si="86"/>
        <v>0</v>
      </c>
      <c r="P603" s="61" t="str">
        <f t="shared" si="87"/>
        <v/>
      </c>
      <c r="S603" s="82" t="str">
        <f t="shared" si="94"/>
        <v/>
      </c>
      <c r="T603" s="83" t="str">
        <f t="shared" si="94"/>
        <v/>
      </c>
      <c r="U603" s="84" t="str">
        <f t="shared" si="88"/>
        <v/>
      </c>
      <c r="V603" s="85"/>
      <c r="W603" s="86" t="str">
        <f t="shared" si="91"/>
        <v/>
      </c>
      <c r="X603" s="87"/>
      <c r="Y603" s="88"/>
      <c r="Z603" s="89" t="str">
        <f t="shared" si="92"/>
        <v/>
      </c>
      <c r="AA603" s="90"/>
      <c r="AB603" s="91"/>
      <c r="AC603" s="92" t="str">
        <f t="shared" si="89"/>
        <v/>
      </c>
      <c r="AD603" s="93"/>
      <c r="AE603" s="94"/>
      <c r="AF603" s="95" t="str">
        <f t="shared" si="90"/>
        <v/>
      </c>
      <c r="AG603" s="95"/>
      <c r="AH603" s="96"/>
      <c r="AI603" s="97" t="str">
        <f t="shared" si="93"/>
        <v/>
      </c>
      <c r="AJ603" s="98" t="str">
        <f t="shared" si="93"/>
        <v/>
      </c>
      <c r="AK603" s="99" t="str">
        <f t="shared" si="93"/>
        <v/>
      </c>
    </row>
    <row r="604" spans="1:37" ht="26.25" customHeight="1" x14ac:dyDescent="0.7">
      <c r="A604" s="60" t="str">
        <f>IF(選手申込!B640="","",選手申込!B640)</f>
        <v/>
      </c>
      <c r="B604" s="60" t="str">
        <f>IF(選手申込!C640="","",選手申込!C640)</f>
        <v/>
      </c>
      <c r="C604" s="60" t="str">
        <f>IF(選手申込!D640="","",選手申込!D640)</f>
        <v/>
      </c>
      <c r="D604" s="60" t="str">
        <f>IF(選手申込!E640="","",選手申込!E640)</f>
        <v/>
      </c>
      <c r="E604" s="60" t="str">
        <f>IF(選手申込!F640="","",選手申込!F640)</f>
        <v/>
      </c>
      <c r="F604" s="60" t="str">
        <f>IF(選手申込!G640="","",選手申込!G640)</f>
        <v/>
      </c>
      <c r="G604" s="60" t="str">
        <f>IF(選手申込!H640="","",選手申込!H640)</f>
        <v/>
      </c>
      <c r="H604" s="60" t="str">
        <f>IF(選手申込!L640="","",選手申込!L640)</f>
        <v/>
      </c>
      <c r="I604" s="60" t="str">
        <f>IF(H604="","",選手申込!$A$26)</f>
        <v/>
      </c>
      <c r="J604" s="60" t="str">
        <f>IF(I604="","",選手申込!$G$26)</f>
        <v/>
      </c>
      <c r="K604" s="60" t="str">
        <f>IF(J604="","",選手申込!$I$26)</f>
        <v/>
      </c>
      <c r="L604" s="60" t="str">
        <f>IF(選手申込!I640="","",選手申込!I640)</f>
        <v/>
      </c>
      <c r="M604" s="60" t="str">
        <f>IF(選手申込!J640="","",選手申込!J640)</f>
        <v/>
      </c>
      <c r="N604" s="60" t="str">
        <f>IF(選手申込!K640="","",選手申込!K640)</f>
        <v/>
      </c>
      <c r="O604" s="60">
        <f t="shared" si="86"/>
        <v>0</v>
      </c>
      <c r="P604" s="61" t="str">
        <f t="shared" si="87"/>
        <v/>
      </c>
      <c r="S604" s="82" t="str">
        <f t="shared" si="94"/>
        <v/>
      </c>
      <c r="T604" s="83" t="str">
        <f t="shared" si="94"/>
        <v/>
      </c>
      <c r="U604" s="84" t="str">
        <f t="shared" si="88"/>
        <v/>
      </c>
      <c r="V604" s="85"/>
      <c r="W604" s="86" t="str">
        <f t="shared" si="91"/>
        <v/>
      </c>
      <c r="X604" s="87"/>
      <c r="Y604" s="88"/>
      <c r="Z604" s="89" t="str">
        <f t="shared" si="92"/>
        <v/>
      </c>
      <c r="AA604" s="90"/>
      <c r="AB604" s="91"/>
      <c r="AC604" s="92" t="str">
        <f t="shared" si="89"/>
        <v/>
      </c>
      <c r="AD604" s="93"/>
      <c r="AE604" s="94"/>
      <c r="AF604" s="95" t="str">
        <f t="shared" si="90"/>
        <v/>
      </c>
      <c r="AG604" s="95"/>
      <c r="AH604" s="96"/>
      <c r="AI604" s="97" t="str">
        <f t="shared" si="93"/>
        <v/>
      </c>
      <c r="AJ604" s="98" t="str">
        <f t="shared" si="93"/>
        <v/>
      </c>
      <c r="AK604" s="99" t="str">
        <f t="shared" si="93"/>
        <v/>
      </c>
    </row>
    <row r="605" spans="1:37" ht="26.25" customHeight="1" x14ac:dyDescent="0.7">
      <c r="A605" s="60" t="str">
        <f>IF(選手申込!B641="","",選手申込!B641)</f>
        <v/>
      </c>
      <c r="B605" s="60" t="str">
        <f>IF(選手申込!C641="","",選手申込!C641)</f>
        <v/>
      </c>
      <c r="C605" s="60" t="str">
        <f>IF(選手申込!D641="","",選手申込!D641)</f>
        <v/>
      </c>
      <c r="D605" s="60" t="str">
        <f>IF(選手申込!E641="","",選手申込!E641)</f>
        <v/>
      </c>
      <c r="E605" s="60" t="str">
        <f>IF(選手申込!F641="","",選手申込!F641)</f>
        <v/>
      </c>
      <c r="F605" s="60" t="str">
        <f>IF(選手申込!G641="","",選手申込!G641)</f>
        <v/>
      </c>
      <c r="G605" s="60" t="str">
        <f>IF(選手申込!H641="","",選手申込!H641)</f>
        <v/>
      </c>
      <c r="H605" s="60" t="str">
        <f>IF(選手申込!L641="","",選手申込!L641)</f>
        <v/>
      </c>
      <c r="I605" s="60" t="str">
        <f>IF(H605="","",選手申込!$A$26)</f>
        <v/>
      </c>
      <c r="J605" s="60" t="str">
        <f>IF(I605="","",選手申込!$G$26)</f>
        <v/>
      </c>
      <c r="K605" s="60" t="str">
        <f>IF(J605="","",選手申込!$I$26)</f>
        <v/>
      </c>
      <c r="L605" s="60" t="str">
        <f>IF(選手申込!I641="","",選手申込!I641)</f>
        <v/>
      </c>
      <c r="M605" s="60" t="str">
        <f>IF(選手申込!J641="","",選手申込!J641)</f>
        <v/>
      </c>
      <c r="N605" s="60" t="str">
        <f>IF(選手申込!K641="","",選手申込!K641)</f>
        <v/>
      </c>
      <c r="O605" s="60">
        <f t="shared" si="86"/>
        <v>0</v>
      </c>
      <c r="P605" s="61" t="str">
        <f t="shared" si="87"/>
        <v/>
      </c>
      <c r="S605" s="82" t="str">
        <f t="shared" si="94"/>
        <v/>
      </c>
      <c r="T605" s="83" t="str">
        <f t="shared" si="94"/>
        <v/>
      </c>
      <c r="U605" s="84" t="str">
        <f t="shared" si="88"/>
        <v/>
      </c>
      <c r="V605" s="85"/>
      <c r="W605" s="86" t="str">
        <f t="shared" si="91"/>
        <v/>
      </c>
      <c r="X605" s="87"/>
      <c r="Y605" s="88"/>
      <c r="Z605" s="89" t="str">
        <f t="shared" si="92"/>
        <v/>
      </c>
      <c r="AA605" s="90"/>
      <c r="AB605" s="91"/>
      <c r="AC605" s="92" t="str">
        <f t="shared" si="89"/>
        <v/>
      </c>
      <c r="AD605" s="93"/>
      <c r="AE605" s="94"/>
      <c r="AF605" s="95" t="str">
        <f t="shared" si="90"/>
        <v/>
      </c>
      <c r="AG605" s="95"/>
      <c r="AH605" s="96"/>
      <c r="AI605" s="97" t="str">
        <f t="shared" si="93"/>
        <v/>
      </c>
      <c r="AJ605" s="98" t="str">
        <f t="shared" si="93"/>
        <v/>
      </c>
      <c r="AK605" s="99" t="str">
        <f t="shared" si="93"/>
        <v/>
      </c>
    </row>
    <row r="606" spans="1:37" ht="26.25" customHeight="1" x14ac:dyDescent="0.7">
      <c r="A606" s="60" t="str">
        <f>IF(選手申込!B642="","",選手申込!B642)</f>
        <v/>
      </c>
      <c r="B606" s="60" t="str">
        <f>IF(選手申込!C642="","",選手申込!C642)</f>
        <v/>
      </c>
      <c r="C606" s="60" t="str">
        <f>IF(選手申込!D642="","",選手申込!D642)</f>
        <v/>
      </c>
      <c r="D606" s="60" t="str">
        <f>IF(選手申込!E642="","",選手申込!E642)</f>
        <v/>
      </c>
      <c r="E606" s="60" t="str">
        <f>IF(選手申込!F642="","",選手申込!F642)</f>
        <v/>
      </c>
      <c r="F606" s="60" t="str">
        <f>IF(選手申込!G642="","",選手申込!G642)</f>
        <v/>
      </c>
      <c r="G606" s="60" t="str">
        <f>IF(選手申込!H642="","",選手申込!H642)</f>
        <v/>
      </c>
      <c r="H606" s="60" t="str">
        <f>IF(選手申込!L642="","",選手申込!L642)</f>
        <v/>
      </c>
      <c r="I606" s="60" t="str">
        <f>IF(H606="","",選手申込!$A$26)</f>
        <v/>
      </c>
      <c r="J606" s="60" t="str">
        <f>IF(I606="","",選手申込!$G$26)</f>
        <v/>
      </c>
      <c r="K606" s="60" t="str">
        <f>IF(J606="","",選手申込!$I$26)</f>
        <v/>
      </c>
      <c r="L606" s="60" t="str">
        <f>IF(選手申込!I642="","",選手申込!I642)</f>
        <v/>
      </c>
      <c r="M606" s="60" t="str">
        <f>IF(選手申込!J642="","",選手申込!J642)</f>
        <v/>
      </c>
      <c r="N606" s="60" t="str">
        <f>IF(選手申込!K642="","",選手申込!K642)</f>
        <v/>
      </c>
      <c r="O606" s="60">
        <f t="shared" si="86"/>
        <v>0</v>
      </c>
      <c r="P606" s="61" t="str">
        <f t="shared" si="87"/>
        <v/>
      </c>
      <c r="S606" s="82" t="str">
        <f t="shared" si="94"/>
        <v/>
      </c>
      <c r="T606" s="83" t="str">
        <f t="shared" si="94"/>
        <v/>
      </c>
      <c r="U606" s="84" t="str">
        <f t="shared" si="88"/>
        <v/>
      </c>
      <c r="V606" s="85"/>
      <c r="W606" s="86" t="str">
        <f t="shared" si="91"/>
        <v/>
      </c>
      <c r="X606" s="87"/>
      <c r="Y606" s="88"/>
      <c r="Z606" s="89" t="str">
        <f t="shared" si="92"/>
        <v/>
      </c>
      <c r="AA606" s="90"/>
      <c r="AB606" s="91"/>
      <c r="AC606" s="92" t="str">
        <f t="shared" si="89"/>
        <v/>
      </c>
      <c r="AD606" s="93"/>
      <c r="AE606" s="94"/>
      <c r="AF606" s="95" t="str">
        <f t="shared" si="90"/>
        <v/>
      </c>
      <c r="AG606" s="95"/>
      <c r="AH606" s="96"/>
      <c r="AI606" s="97" t="str">
        <f t="shared" si="93"/>
        <v/>
      </c>
      <c r="AJ606" s="98" t="str">
        <f t="shared" si="93"/>
        <v/>
      </c>
      <c r="AK606" s="99" t="str">
        <f t="shared" si="93"/>
        <v/>
      </c>
    </row>
    <row r="607" spans="1:37" ht="26.25" customHeight="1" x14ac:dyDescent="0.7">
      <c r="A607" s="60" t="str">
        <f>IF(選手申込!B643="","",選手申込!B643)</f>
        <v/>
      </c>
      <c r="B607" s="60" t="str">
        <f>IF(選手申込!C643="","",選手申込!C643)</f>
        <v/>
      </c>
      <c r="C607" s="60" t="str">
        <f>IF(選手申込!D643="","",選手申込!D643)</f>
        <v/>
      </c>
      <c r="D607" s="60" t="str">
        <f>IF(選手申込!E643="","",選手申込!E643)</f>
        <v/>
      </c>
      <c r="E607" s="60" t="str">
        <f>IF(選手申込!F643="","",選手申込!F643)</f>
        <v/>
      </c>
      <c r="F607" s="60" t="str">
        <f>IF(選手申込!G643="","",選手申込!G643)</f>
        <v/>
      </c>
      <c r="G607" s="60" t="str">
        <f>IF(選手申込!H643="","",選手申込!H643)</f>
        <v/>
      </c>
      <c r="H607" s="60" t="str">
        <f>IF(選手申込!L643="","",選手申込!L643)</f>
        <v/>
      </c>
      <c r="I607" s="60" t="str">
        <f>IF(H607="","",選手申込!$A$26)</f>
        <v/>
      </c>
      <c r="J607" s="60" t="str">
        <f>IF(I607="","",選手申込!$G$26)</f>
        <v/>
      </c>
      <c r="K607" s="60" t="str">
        <f>IF(J607="","",選手申込!$I$26)</f>
        <v/>
      </c>
      <c r="L607" s="60" t="str">
        <f>IF(選手申込!I643="","",選手申込!I643)</f>
        <v/>
      </c>
      <c r="M607" s="60" t="str">
        <f>IF(選手申込!J643="","",選手申込!J643)</f>
        <v/>
      </c>
      <c r="N607" s="60" t="str">
        <f>IF(選手申込!K643="","",選手申込!K643)</f>
        <v/>
      </c>
      <c r="O607" s="60">
        <f t="shared" si="86"/>
        <v>0</v>
      </c>
      <c r="P607" s="61" t="str">
        <f t="shared" si="87"/>
        <v/>
      </c>
      <c r="S607" s="82" t="str">
        <f t="shared" si="94"/>
        <v/>
      </c>
      <c r="T607" s="83" t="str">
        <f t="shared" si="94"/>
        <v/>
      </c>
      <c r="U607" s="84" t="str">
        <f t="shared" si="88"/>
        <v/>
      </c>
      <c r="V607" s="85"/>
      <c r="W607" s="86" t="str">
        <f t="shared" si="91"/>
        <v/>
      </c>
      <c r="X607" s="87"/>
      <c r="Y607" s="88"/>
      <c r="Z607" s="89" t="str">
        <f t="shared" si="92"/>
        <v/>
      </c>
      <c r="AA607" s="90"/>
      <c r="AB607" s="91"/>
      <c r="AC607" s="92" t="str">
        <f t="shared" si="89"/>
        <v/>
      </c>
      <c r="AD607" s="93"/>
      <c r="AE607" s="94"/>
      <c r="AF607" s="95" t="str">
        <f t="shared" si="90"/>
        <v/>
      </c>
      <c r="AG607" s="95"/>
      <c r="AH607" s="96"/>
      <c r="AI607" s="97" t="str">
        <f t="shared" si="93"/>
        <v/>
      </c>
      <c r="AJ607" s="98" t="str">
        <f t="shared" si="93"/>
        <v/>
      </c>
      <c r="AK607" s="99" t="str">
        <f t="shared" si="93"/>
        <v/>
      </c>
    </row>
    <row r="608" spans="1:37" ht="26.25" customHeight="1" x14ac:dyDescent="0.7">
      <c r="A608" s="60" t="str">
        <f>IF(選手申込!B644="","",選手申込!B644)</f>
        <v/>
      </c>
      <c r="B608" s="60" t="str">
        <f>IF(選手申込!C644="","",選手申込!C644)</f>
        <v/>
      </c>
      <c r="C608" s="60" t="str">
        <f>IF(選手申込!D644="","",選手申込!D644)</f>
        <v/>
      </c>
      <c r="D608" s="60" t="str">
        <f>IF(選手申込!E644="","",選手申込!E644)</f>
        <v/>
      </c>
      <c r="E608" s="60" t="str">
        <f>IF(選手申込!F644="","",選手申込!F644)</f>
        <v/>
      </c>
      <c r="F608" s="60" t="str">
        <f>IF(選手申込!G644="","",選手申込!G644)</f>
        <v/>
      </c>
      <c r="G608" s="60" t="str">
        <f>IF(選手申込!H644="","",選手申込!H644)</f>
        <v/>
      </c>
      <c r="H608" s="60" t="str">
        <f>IF(選手申込!L644="","",選手申込!L644)</f>
        <v/>
      </c>
      <c r="I608" s="60" t="str">
        <f>IF(H608="","",選手申込!$A$26)</f>
        <v/>
      </c>
      <c r="J608" s="60" t="str">
        <f>IF(I608="","",選手申込!$G$26)</f>
        <v/>
      </c>
      <c r="K608" s="60" t="str">
        <f>IF(J608="","",選手申込!$I$26)</f>
        <v/>
      </c>
      <c r="L608" s="60" t="str">
        <f>IF(選手申込!I644="","",選手申込!I644)</f>
        <v/>
      </c>
      <c r="M608" s="60" t="str">
        <f>IF(選手申込!J644="","",選手申込!J644)</f>
        <v/>
      </c>
      <c r="N608" s="60" t="str">
        <f>IF(選手申込!K644="","",選手申込!K644)</f>
        <v/>
      </c>
      <c r="O608" s="60">
        <f t="shared" si="86"/>
        <v>0</v>
      </c>
      <c r="P608" s="61" t="str">
        <f t="shared" si="87"/>
        <v/>
      </c>
      <c r="S608" s="82" t="str">
        <f t="shared" si="94"/>
        <v/>
      </c>
      <c r="T608" s="83" t="str">
        <f t="shared" si="94"/>
        <v/>
      </c>
      <c r="U608" s="84" t="str">
        <f t="shared" si="88"/>
        <v/>
      </c>
      <c r="V608" s="85"/>
      <c r="W608" s="86" t="str">
        <f t="shared" si="91"/>
        <v/>
      </c>
      <c r="X608" s="87"/>
      <c r="Y608" s="88"/>
      <c r="Z608" s="89" t="str">
        <f t="shared" si="92"/>
        <v/>
      </c>
      <c r="AA608" s="90"/>
      <c r="AB608" s="91"/>
      <c r="AC608" s="92" t="str">
        <f t="shared" si="89"/>
        <v/>
      </c>
      <c r="AD608" s="93"/>
      <c r="AE608" s="94"/>
      <c r="AF608" s="95" t="str">
        <f t="shared" si="90"/>
        <v/>
      </c>
      <c r="AG608" s="95"/>
      <c r="AH608" s="96"/>
      <c r="AI608" s="97" t="str">
        <f t="shared" si="93"/>
        <v/>
      </c>
      <c r="AJ608" s="98" t="str">
        <f t="shared" si="93"/>
        <v/>
      </c>
      <c r="AK608" s="99" t="str">
        <f t="shared" si="93"/>
        <v/>
      </c>
    </row>
    <row r="609" spans="1:37" ht="26.25" customHeight="1" x14ac:dyDescent="0.7">
      <c r="A609" s="60" t="str">
        <f>IF(選手申込!B645="","",選手申込!B645)</f>
        <v/>
      </c>
      <c r="B609" s="60" t="str">
        <f>IF(選手申込!C645="","",選手申込!C645)</f>
        <v/>
      </c>
      <c r="C609" s="60" t="str">
        <f>IF(選手申込!D645="","",選手申込!D645)</f>
        <v/>
      </c>
      <c r="D609" s="60" t="str">
        <f>IF(選手申込!E645="","",選手申込!E645)</f>
        <v/>
      </c>
      <c r="E609" s="60" t="str">
        <f>IF(選手申込!F645="","",選手申込!F645)</f>
        <v/>
      </c>
      <c r="F609" s="60" t="str">
        <f>IF(選手申込!G645="","",選手申込!G645)</f>
        <v/>
      </c>
      <c r="G609" s="60" t="str">
        <f>IF(選手申込!H645="","",選手申込!H645)</f>
        <v/>
      </c>
      <c r="H609" s="60" t="str">
        <f>IF(選手申込!L645="","",選手申込!L645)</f>
        <v/>
      </c>
      <c r="I609" s="60" t="str">
        <f>IF(H609="","",選手申込!$A$26)</f>
        <v/>
      </c>
      <c r="J609" s="60" t="str">
        <f>IF(I609="","",選手申込!$G$26)</f>
        <v/>
      </c>
      <c r="K609" s="60" t="str">
        <f>IF(J609="","",選手申込!$I$26)</f>
        <v/>
      </c>
      <c r="L609" s="60" t="str">
        <f>IF(選手申込!I645="","",選手申込!I645)</f>
        <v/>
      </c>
      <c r="M609" s="60" t="str">
        <f>IF(選手申込!J645="","",選手申込!J645)</f>
        <v/>
      </c>
      <c r="N609" s="60" t="str">
        <f>IF(選手申込!K645="","",選手申込!K645)</f>
        <v/>
      </c>
      <c r="O609" s="60">
        <f t="shared" si="86"/>
        <v>0</v>
      </c>
      <c r="P609" s="61" t="str">
        <f t="shared" si="87"/>
        <v/>
      </c>
      <c r="S609" s="82" t="str">
        <f t="shared" si="94"/>
        <v/>
      </c>
      <c r="T609" s="83" t="str">
        <f t="shared" si="94"/>
        <v/>
      </c>
      <c r="U609" s="84" t="str">
        <f t="shared" si="88"/>
        <v/>
      </c>
      <c r="V609" s="85"/>
      <c r="W609" s="86" t="str">
        <f t="shared" si="91"/>
        <v/>
      </c>
      <c r="X609" s="87"/>
      <c r="Y609" s="88"/>
      <c r="Z609" s="89" t="str">
        <f t="shared" si="92"/>
        <v/>
      </c>
      <c r="AA609" s="90"/>
      <c r="AB609" s="91"/>
      <c r="AC609" s="92" t="str">
        <f t="shared" si="89"/>
        <v/>
      </c>
      <c r="AD609" s="93"/>
      <c r="AE609" s="94"/>
      <c r="AF609" s="95" t="str">
        <f t="shared" si="90"/>
        <v/>
      </c>
      <c r="AG609" s="95"/>
      <c r="AH609" s="96"/>
      <c r="AI609" s="97" t="str">
        <f t="shared" si="93"/>
        <v/>
      </c>
      <c r="AJ609" s="98" t="str">
        <f t="shared" si="93"/>
        <v/>
      </c>
      <c r="AK609" s="99" t="str">
        <f t="shared" si="93"/>
        <v/>
      </c>
    </row>
    <row r="610" spans="1:37" ht="26.25" customHeight="1" x14ac:dyDescent="0.7">
      <c r="A610" s="60" t="str">
        <f>IF(選手申込!B646="","",選手申込!B646)</f>
        <v/>
      </c>
      <c r="B610" s="60" t="str">
        <f>IF(選手申込!C646="","",選手申込!C646)</f>
        <v/>
      </c>
      <c r="C610" s="60" t="str">
        <f>IF(選手申込!D646="","",選手申込!D646)</f>
        <v/>
      </c>
      <c r="D610" s="60" t="str">
        <f>IF(選手申込!E646="","",選手申込!E646)</f>
        <v/>
      </c>
      <c r="E610" s="60" t="str">
        <f>IF(選手申込!F646="","",選手申込!F646)</f>
        <v/>
      </c>
      <c r="F610" s="60" t="str">
        <f>IF(選手申込!G646="","",選手申込!G646)</f>
        <v/>
      </c>
      <c r="G610" s="60" t="str">
        <f>IF(選手申込!H646="","",選手申込!H646)</f>
        <v/>
      </c>
      <c r="H610" s="60" t="str">
        <f>IF(選手申込!L646="","",選手申込!L646)</f>
        <v/>
      </c>
      <c r="I610" s="60" t="str">
        <f>IF(H610="","",選手申込!$A$26)</f>
        <v/>
      </c>
      <c r="J610" s="60" t="str">
        <f>IF(I610="","",選手申込!$G$26)</f>
        <v/>
      </c>
      <c r="K610" s="60" t="str">
        <f>IF(J610="","",選手申込!$I$26)</f>
        <v/>
      </c>
      <c r="L610" s="60" t="str">
        <f>IF(選手申込!I646="","",選手申込!I646)</f>
        <v/>
      </c>
      <c r="M610" s="60" t="str">
        <f>IF(選手申込!J646="","",選手申込!J646)</f>
        <v/>
      </c>
      <c r="N610" s="60" t="str">
        <f>IF(選手申込!K646="","",選手申込!K646)</f>
        <v/>
      </c>
      <c r="O610" s="60">
        <f t="shared" si="86"/>
        <v>0</v>
      </c>
      <c r="P610" s="61" t="str">
        <f t="shared" si="87"/>
        <v/>
      </c>
      <c r="S610" s="82" t="str">
        <f t="shared" si="94"/>
        <v/>
      </c>
      <c r="T610" s="83" t="str">
        <f t="shared" si="94"/>
        <v/>
      </c>
      <c r="U610" s="84" t="str">
        <f t="shared" si="88"/>
        <v/>
      </c>
      <c r="V610" s="85"/>
      <c r="W610" s="86" t="str">
        <f t="shared" si="91"/>
        <v/>
      </c>
      <c r="X610" s="87"/>
      <c r="Y610" s="88"/>
      <c r="Z610" s="89" t="str">
        <f t="shared" si="92"/>
        <v/>
      </c>
      <c r="AA610" s="90"/>
      <c r="AB610" s="91"/>
      <c r="AC610" s="92" t="str">
        <f t="shared" si="89"/>
        <v/>
      </c>
      <c r="AD610" s="93"/>
      <c r="AE610" s="94"/>
      <c r="AF610" s="95" t="str">
        <f t="shared" si="90"/>
        <v/>
      </c>
      <c r="AG610" s="95"/>
      <c r="AH610" s="96"/>
      <c r="AI610" s="97" t="str">
        <f t="shared" si="93"/>
        <v/>
      </c>
      <c r="AJ610" s="98" t="str">
        <f t="shared" si="93"/>
        <v/>
      </c>
      <c r="AK610" s="99" t="str">
        <f t="shared" si="93"/>
        <v/>
      </c>
    </row>
    <row r="611" spans="1:37" ht="26.25" customHeight="1" x14ac:dyDescent="0.7">
      <c r="A611" s="60" t="str">
        <f>IF(選手申込!B647="","",選手申込!B647)</f>
        <v/>
      </c>
      <c r="B611" s="60" t="str">
        <f>IF(選手申込!C647="","",選手申込!C647)</f>
        <v/>
      </c>
      <c r="C611" s="60" t="str">
        <f>IF(選手申込!D647="","",選手申込!D647)</f>
        <v/>
      </c>
      <c r="D611" s="60" t="str">
        <f>IF(選手申込!E647="","",選手申込!E647)</f>
        <v/>
      </c>
      <c r="E611" s="60" t="str">
        <f>IF(選手申込!F647="","",選手申込!F647)</f>
        <v/>
      </c>
      <c r="F611" s="60" t="str">
        <f>IF(選手申込!G647="","",選手申込!G647)</f>
        <v/>
      </c>
      <c r="G611" s="60" t="str">
        <f>IF(選手申込!H647="","",選手申込!H647)</f>
        <v/>
      </c>
      <c r="H611" s="60" t="str">
        <f>IF(選手申込!L647="","",選手申込!L647)</f>
        <v/>
      </c>
      <c r="I611" s="60" t="str">
        <f>IF(H611="","",選手申込!$A$26)</f>
        <v/>
      </c>
      <c r="J611" s="60" t="str">
        <f>IF(I611="","",選手申込!$G$26)</f>
        <v/>
      </c>
      <c r="K611" s="60" t="str">
        <f>IF(J611="","",選手申込!$I$26)</f>
        <v/>
      </c>
      <c r="L611" s="60" t="str">
        <f>IF(選手申込!I647="","",選手申込!I647)</f>
        <v/>
      </c>
      <c r="M611" s="60" t="str">
        <f>IF(選手申込!J647="","",選手申込!J647)</f>
        <v/>
      </c>
      <c r="N611" s="60" t="str">
        <f>IF(選手申込!K647="","",選手申込!K647)</f>
        <v/>
      </c>
      <c r="O611" s="60">
        <f t="shared" si="86"/>
        <v>0</v>
      </c>
      <c r="P611" s="61" t="str">
        <f t="shared" si="87"/>
        <v/>
      </c>
      <c r="S611" s="82" t="str">
        <f t="shared" si="94"/>
        <v/>
      </c>
      <c r="T611" s="83" t="str">
        <f t="shared" si="94"/>
        <v/>
      </c>
      <c r="U611" s="84" t="str">
        <f t="shared" si="88"/>
        <v/>
      </c>
      <c r="V611" s="85"/>
      <c r="W611" s="86" t="str">
        <f t="shared" si="91"/>
        <v/>
      </c>
      <c r="X611" s="87"/>
      <c r="Y611" s="88"/>
      <c r="Z611" s="89" t="str">
        <f t="shared" si="92"/>
        <v/>
      </c>
      <c r="AA611" s="90"/>
      <c r="AB611" s="91"/>
      <c r="AC611" s="92" t="str">
        <f t="shared" si="89"/>
        <v/>
      </c>
      <c r="AD611" s="93"/>
      <c r="AE611" s="94"/>
      <c r="AF611" s="95" t="str">
        <f t="shared" si="90"/>
        <v/>
      </c>
      <c r="AG611" s="95"/>
      <c r="AH611" s="96"/>
      <c r="AI611" s="97" t="str">
        <f t="shared" si="93"/>
        <v/>
      </c>
      <c r="AJ611" s="98" t="str">
        <f t="shared" si="93"/>
        <v/>
      </c>
      <c r="AK611" s="99" t="str">
        <f t="shared" si="93"/>
        <v/>
      </c>
    </row>
    <row r="612" spans="1:37" ht="26.25" customHeight="1" x14ac:dyDescent="0.7">
      <c r="A612" s="60" t="str">
        <f>IF(選手申込!B648="","",選手申込!B648)</f>
        <v/>
      </c>
      <c r="B612" s="60" t="str">
        <f>IF(選手申込!C648="","",選手申込!C648)</f>
        <v/>
      </c>
      <c r="C612" s="60" t="str">
        <f>IF(選手申込!D648="","",選手申込!D648)</f>
        <v/>
      </c>
      <c r="D612" s="60" t="str">
        <f>IF(選手申込!E648="","",選手申込!E648)</f>
        <v/>
      </c>
      <c r="E612" s="60" t="str">
        <f>IF(選手申込!F648="","",選手申込!F648)</f>
        <v/>
      </c>
      <c r="F612" s="60" t="str">
        <f>IF(選手申込!G648="","",選手申込!G648)</f>
        <v/>
      </c>
      <c r="G612" s="60" t="str">
        <f>IF(選手申込!H648="","",選手申込!H648)</f>
        <v/>
      </c>
      <c r="H612" s="60" t="str">
        <f>IF(選手申込!L648="","",選手申込!L648)</f>
        <v/>
      </c>
      <c r="I612" s="60" t="str">
        <f>IF(H612="","",選手申込!$A$26)</f>
        <v/>
      </c>
      <c r="J612" s="60" t="str">
        <f>IF(I612="","",選手申込!$G$26)</f>
        <v/>
      </c>
      <c r="K612" s="60" t="str">
        <f>IF(J612="","",選手申込!$I$26)</f>
        <v/>
      </c>
      <c r="L612" s="60" t="str">
        <f>IF(選手申込!I648="","",選手申込!I648)</f>
        <v/>
      </c>
      <c r="M612" s="60" t="str">
        <f>IF(選手申込!J648="","",選手申込!J648)</f>
        <v/>
      </c>
      <c r="N612" s="60" t="str">
        <f>IF(選手申込!K648="","",選手申込!K648)</f>
        <v/>
      </c>
      <c r="O612" s="60">
        <f t="shared" si="86"/>
        <v>0</v>
      </c>
      <c r="P612" s="61" t="str">
        <f t="shared" si="87"/>
        <v/>
      </c>
      <c r="S612" s="82" t="str">
        <f t="shared" si="94"/>
        <v/>
      </c>
      <c r="T612" s="83" t="str">
        <f t="shared" si="94"/>
        <v/>
      </c>
      <c r="U612" s="84" t="str">
        <f t="shared" si="88"/>
        <v/>
      </c>
      <c r="V612" s="85"/>
      <c r="W612" s="86" t="str">
        <f t="shared" si="91"/>
        <v/>
      </c>
      <c r="X612" s="87"/>
      <c r="Y612" s="88"/>
      <c r="Z612" s="89" t="str">
        <f t="shared" si="92"/>
        <v/>
      </c>
      <c r="AA612" s="90"/>
      <c r="AB612" s="91"/>
      <c r="AC612" s="92" t="str">
        <f t="shared" si="89"/>
        <v/>
      </c>
      <c r="AD612" s="93"/>
      <c r="AE612" s="94"/>
      <c r="AF612" s="95" t="str">
        <f t="shared" si="90"/>
        <v/>
      </c>
      <c r="AG612" s="95"/>
      <c r="AH612" s="96"/>
      <c r="AI612" s="97" t="str">
        <f t="shared" si="93"/>
        <v/>
      </c>
      <c r="AJ612" s="98" t="str">
        <f t="shared" si="93"/>
        <v/>
      </c>
      <c r="AK612" s="99" t="str">
        <f t="shared" si="93"/>
        <v/>
      </c>
    </row>
    <row r="613" spans="1:37" ht="26.25" customHeight="1" x14ac:dyDescent="0.7">
      <c r="A613" s="60" t="str">
        <f>IF(選手申込!B649="","",選手申込!B649)</f>
        <v/>
      </c>
      <c r="B613" s="60" t="str">
        <f>IF(選手申込!C649="","",選手申込!C649)</f>
        <v/>
      </c>
      <c r="C613" s="60" t="str">
        <f>IF(選手申込!D649="","",選手申込!D649)</f>
        <v/>
      </c>
      <c r="D613" s="60" t="str">
        <f>IF(選手申込!E649="","",選手申込!E649)</f>
        <v/>
      </c>
      <c r="E613" s="60" t="str">
        <f>IF(選手申込!F649="","",選手申込!F649)</f>
        <v/>
      </c>
      <c r="F613" s="60" t="str">
        <f>IF(選手申込!G649="","",選手申込!G649)</f>
        <v/>
      </c>
      <c r="G613" s="60" t="str">
        <f>IF(選手申込!H649="","",選手申込!H649)</f>
        <v/>
      </c>
      <c r="H613" s="60" t="str">
        <f>IF(選手申込!L649="","",選手申込!L649)</f>
        <v/>
      </c>
      <c r="I613" s="60" t="str">
        <f>IF(H613="","",選手申込!$A$26)</f>
        <v/>
      </c>
      <c r="J613" s="60" t="str">
        <f>IF(I613="","",選手申込!$G$26)</f>
        <v/>
      </c>
      <c r="K613" s="60" t="str">
        <f>IF(J613="","",選手申込!$I$26)</f>
        <v/>
      </c>
      <c r="L613" s="60" t="str">
        <f>IF(選手申込!I649="","",選手申込!I649)</f>
        <v/>
      </c>
      <c r="M613" s="60" t="str">
        <f>IF(選手申込!J649="","",選手申込!J649)</f>
        <v/>
      </c>
      <c r="N613" s="60" t="str">
        <f>IF(選手申込!K649="","",選手申込!K649)</f>
        <v/>
      </c>
      <c r="O613" s="60">
        <f t="shared" si="86"/>
        <v>0</v>
      </c>
      <c r="P613" s="61" t="str">
        <f t="shared" si="87"/>
        <v/>
      </c>
      <c r="S613" s="82" t="str">
        <f t="shared" si="94"/>
        <v/>
      </c>
      <c r="T613" s="83" t="str">
        <f t="shared" si="94"/>
        <v/>
      </c>
      <c r="U613" s="84" t="str">
        <f t="shared" si="88"/>
        <v/>
      </c>
      <c r="V613" s="85"/>
      <c r="W613" s="86" t="str">
        <f t="shared" si="91"/>
        <v/>
      </c>
      <c r="X613" s="87"/>
      <c r="Y613" s="88"/>
      <c r="Z613" s="89" t="str">
        <f t="shared" si="92"/>
        <v/>
      </c>
      <c r="AA613" s="90"/>
      <c r="AB613" s="91"/>
      <c r="AC613" s="92" t="str">
        <f t="shared" si="89"/>
        <v/>
      </c>
      <c r="AD613" s="93"/>
      <c r="AE613" s="94"/>
      <c r="AF613" s="95" t="str">
        <f t="shared" si="90"/>
        <v/>
      </c>
      <c r="AG613" s="95"/>
      <c r="AH613" s="96"/>
      <c r="AI613" s="97" t="str">
        <f t="shared" si="93"/>
        <v/>
      </c>
      <c r="AJ613" s="98" t="str">
        <f t="shared" si="93"/>
        <v/>
      </c>
      <c r="AK613" s="99" t="str">
        <f t="shared" si="93"/>
        <v/>
      </c>
    </row>
    <row r="614" spans="1:37" ht="26.25" customHeight="1" x14ac:dyDescent="0.7">
      <c r="A614" s="60" t="str">
        <f>IF(選手申込!B650="","",選手申込!B650)</f>
        <v/>
      </c>
      <c r="B614" s="60" t="str">
        <f>IF(選手申込!C650="","",選手申込!C650)</f>
        <v/>
      </c>
      <c r="C614" s="60" t="str">
        <f>IF(選手申込!D650="","",選手申込!D650)</f>
        <v/>
      </c>
      <c r="D614" s="60" t="str">
        <f>IF(選手申込!E650="","",選手申込!E650)</f>
        <v/>
      </c>
      <c r="E614" s="60" t="str">
        <f>IF(選手申込!F650="","",選手申込!F650)</f>
        <v/>
      </c>
      <c r="F614" s="60" t="str">
        <f>IF(選手申込!G650="","",選手申込!G650)</f>
        <v/>
      </c>
      <c r="G614" s="60" t="str">
        <f>IF(選手申込!H650="","",選手申込!H650)</f>
        <v/>
      </c>
      <c r="H614" s="60" t="str">
        <f>IF(選手申込!L650="","",選手申込!L650)</f>
        <v/>
      </c>
      <c r="I614" s="60" t="str">
        <f>IF(H614="","",選手申込!$A$26)</f>
        <v/>
      </c>
      <c r="J614" s="60" t="str">
        <f>IF(I614="","",選手申込!$G$26)</f>
        <v/>
      </c>
      <c r="K614" s="60" t="str">
        <f>IF(J614="","",選手申込!$I$26)</f>
        <v/>
      </c>
      <c r="L614" s="60" t="str">
        <f>IF(選手申込!I650="","",選手申込!I650)</f>
        <v/>
      </c>
      <c r="M614" s="60" t="str">
        <f>IF(選手申込!J650="","",選手申込!J650)</f>
        <v/>
      </c>
      <c r="N614" s="60" t="str">
        <f>IF(選手申込!K650="","",選手申込!K650)</f>
        <v/>
      </c>
      <c r="O614" s="60">
        <f t="shared" si="86"/>
        <v>0</v>
      </c>
      <c r="P614" s="61" t="str">
        <f t="shared" si="87"/>
        <v/>
      </c>
      <c r="S614" s="82" t="str">
        <f t="shared" si="94"/>
        <v/>
      </c>
      <c r="T614" s="83" t="str">
        <f t="shared" si="94"/>
        <v/>
      </c>
      <c r="U614" s="84" t="str">
        <f t="shared" si="88"/>
        <v/>
      </c>
      <c r="V614" s="85"/>
      <c r="W614" s="86" t="str">
        <f t="shared" si="91"/>
        <v/>
      </c>
      <c r="X614" s="87"/>
      <c r="Y614" s="88"/>
      <c r="Z614" s="89" t="str">
        <f t="shared" si="92"/>
        <v/>
      </c>
      <c r="AA614" s="90"/>
      <c r="AB614" s="91"/>
      <c r="AC614" s="92" t="str">
        <f t="shared" si="89"/>
        <v/>
      </c>
      <c r="AD614" s="93"/>
      <c r="AE614" s="94"/>
      <c r="AF614" s="95" t="str">
        <f t="shared" si="90"/>
        <v/>
      </c>
      <c r="AG614" s="95"/>
      <c r="AH614" s="96"/>
      <c r="AI614" s="97" t="str">
        <f t="shared" si="93"/>
        <v/>
      </c>
      <c r="AJ614" s="98" t="str">
        <f t="shared" si="93"/>
        <v/>
      </c>
      <c r="AK614" s="99" t="str">
        <f t="shared" si="93"/>
        <v/>
      </c>
    </row>
    <row r="615" spans="1:37" ht="26.25" customHeight="1" x14ac:dyDescent="0.7">
      <c r="A615" s="60" t="str">
        <f>IF(選手申込!B651="","",選手申込!B651)</f>
        <v/>
      </c>
      <c r="B615" s="60" t="str">
        <f>IF(選手申込!C651="","",選手申込!C651)</f>
        <v/>
      </c>
      <c r="C615" s="60" t="str">
        <f>IF(選手申込!D651="","",選手申込!D651)</f>
        <v/>
      </c>
      <c r="D615" s="60" t="str">
        <f>IF(選手申込!E651="","",選手申込!E651)</f>
        <v/>
      </c>
      <c r="E615" s="60" t="str">
        <f>IF(選手申込!F651="","",選手申込!F651)</f>
        <v/>
      </c>
      <c r="F615" s="60" t="str">
        <f>IF(選手申込!G651="","",選手申込!G651)</f>
        <v/>
      </c>
      <c r="G615" s="60" t="str">
        <f>IF(選手申込!H651="","",選手申込!H651)</f>
        <v/>
      </c>
      <c r="H615" s="60" t="str">
        <f>IF(選手申込!L651="","",選手申込!L651)</f>
        <v/>
      </c>
      <c r="I615" s="60" t="str">
        <f>IF(H615="","",選手申込!$A$26)</f>
        <v/>
      </c>
      <c r="J615" s="60" t="str">
        <f>IF(I615="","",選手申込!$G$26)</f>
        <v/>
      </c>
      <c r="K615" s="60" t="str">
        <f>IF(J615="","",選手申込!$I$26)</f>
        <v/>
      </c>
      <c r="L615" s="60" t="str">
        <f>IF(選手申込!I651="","",選手申込!I651)</f>
        <v/>
      </c>
      <c r="M615" s="60" t="str">
        <f>IF(選手申込!J651="","",選手申込!J651)</f>
        <v/>
      </c>
      <c r="N615" s="60" t="str">
        <f>IF(選手申込!K651="","",選手申込!K651)</f>
        <v/>
      </c>
      <c r="O615" s="60">
        <f t="shared" si="86"/>
        <v>0</v>
      </c>
      <c r="P615" s="61" t="str">
        <f t="shared" si="87"/>
        <v/>
      </c>
      <c r="S615" s="82" t="str">
        <f t="shared" si="94"/>
        <v/>
      </c>
      <c r="T615" s="83" t="str">
        <f t="shared" si="94"/>
        <v/>
      </c>
      <c r="U615" s="84" t="str">
        <f t="shared" si="88"/>
        <v/>
      </c>
      <c r="V615" s="85"/>
      <c r="W615" s="86" t="str">
        <f t="shared" si="91"/>
        <v/>
      </c>
      <c r="X615" s="87"/>
      <c r="Y615" s="88"/>
      <c r="Z615" s="89" t="str">
        <f t="shared" si="92"/>
        <v/>
      </c>
      <c r="AA615" s="90"/>
      <c r="AB615" s="91"/>
      <c r="AC615" s="92" t="str">
        <f t="shared" si="89"/>
        <v/>
      </c>
      <c r="AD615" s="93"/>
      <c r="AE615" s="94"/>
      <c r="AF615" s="95" t="str">
        <f t="shared" si="90"/>
        <v/>
      </c>
      <c r="AG615" s="95"/>
      <c r="AH615" s="96"/>
      <c r="AI615" s="97" t="str">
        <f t="shared" si="93"/>
        <v/>
      </c>
      <c r="AJ615" s="98" t="str">
        <f t="shared" si="93"/>
        <v/>
      </c>
      <c r="AK615" s="99" t="str">
        <f t="shared" si="93"/>
        <v/>
      </c>
    </row>
    <row r="616" spans="1:37" ht="26.25" customHeight="1" x14ac:dyDescent="0.7">
      <c r="A616" s="60" t="str">
        <f>IF(選手申込!B652="","",選手申込!B652)</f>
        <v/>
      </c>
      <c r="B616" s="60" t="str">
        <f>IF(選手申込!C652="","",選手申込!C652)</f>
        <v/>
      </c>
      <c r="C616" s="60" t="str">
        <f>IF(選手申込!D652="","",選手申込!D652)</f>
        <v/>
      </c>
      <c r="D616" s="60" t="str">
        <f>IF(選手申込!E652="","",選手申込!E652)</f>
        <v/>
      </c>
      <c r="E616" s="60" t="str">
        <f>IF(選手申込!F652="","",選手申込!F652)</f>
        <v/>
      </c>
      <c r="F616" s="60" t="str">
        <f>IF(選手申込!G652="","",選手申込!G652)</f>
        <v/>
      </c>
      <c r="G616" s="60" t="str">
        <f>IF(選手申込!H652="","",選手申込!H652)</f>
        <v/>
      </c>
      <c r="H616" s="60" t="str">
        <f>IF(選手申込!L652="","",選手申込!L652)</f>
        <v/>
      </c>
      <c r="I616" s="60" t="str">
        <f>IF(H616="","",選手申込!$A$26)</f>
        <v/>
      </c>
      <c r="J616" s="60" t="str">
        <f>IF(I616="","",選手申込!$G$26)</f>
        <v/>
      </c>
      <c r="K616" s="60" t="str">
        <f>IF(J616="","",選手申込!$I$26)</f>
        <v/>
      </c>
      <c r="L616" s="60" t="str">
        <f>IF(選手申込!I652="","",選手申込!I652)</f>
        <v/>
      </c>
      <c r="M616" s="60" t="str">
        <f>IF(選手申込!J652="","",選手申込!J652)</f>
        <v/>
      </c>
      <c r="N616" s="60" t="str">
        <f>IF(選手申込!K652="","",選手申込!K652)</f>
        <v/>
      </c>
      <c r="O616" s="60">
        <f t="shared" si="86"/>
        <v>0</v>
      </c>
      <c r="P616" s="61" t="str">
        <f t="shared" si="87"/>
        <v/>
      </c>
      <c r="S616" s="82" t="str">
        <f t="shared" si="94"/>
        <v/>
      </c>
      <c r="T616" s="83" t="str">
        <f t="shared" si="94"/>
        <v/>
      </c>
      <c r="U616" s="84" t="str">
        <f t="shared" si="88"/>
        <v/>
      </c>
      <c r="V616" s="85"/>
      <c r="W616" s="86" t="str">
        <f t="shared" si="91"/>
        <v/>
      </c>
      <c r="X616" s="87"/>
      <c r="Y616" s="88"/>
      <c r="Z616" s="89" t="str">
        <f t="shared" si="92"/>
        <v/>
      </c>
      <c r="AA616" s="90"/>
      <c r="AB616" s="91"/>
      <c r="AC616" s="92" t="str">
        <f t="shared" si="89"/>
        <v/>
      </c>
      <c r="AD616" s="93"/>
      <c r="AE616" s="94"/>
      <c r="AF616" s="95" t="str">
        <f t="shared" si="90"/>
        <v/>
      </c>
      <c r="AG616" s="95"/>
      <c r="AH616" s="96"/>
      <c r="AI616" s="97" t="str">
        <f t="shared" si="93"/>
        <v/>
      </c>
      <c r="AJ616" s="98" t="str">
        <f t="shared" si="93"/>
        <v/>
      </c>
      <c r="AK616" s="99" t="str">
        <f t="shared" si="93"/>
        <v/>
      </c>
    </row>
    <row r="617" spans="1:37" ht="26.25" customHeight="1" x14ac:dyDescent="0.7">
      <c r="A617" s="60" t="str">
        <f>IF(選手申込!B653="","",選手申込!B653)</f>
        <v/>
      </c>
      <c r="B617" s="60" t="str">
        <f>IF(選手申込!C653="","",選手申込!C653)</f>
        <v/>
      </c>
      <c r="C617" s="60" t="str">
        <f>IF(選手申込!D653="","",選手申込!D653)</f>
        <v/>
      </c>
      <c r="D617" s="60" t="str">
        <f>IF(選手申込!E653="","",選手申込!E653)</f>
        <v/>
      </c>
      <c r="E617" s="60" t="str">
        <f>IF(選手申込!F653="","",選手申込!F653)</f>
        <v/>
      </c>
      <c r="F617" s="60" t="str">
        <f>IF(選手申込!G653="","",選手申込!G653)</f>
        <v/>
      </c>
      <c r="G617" s="60" t="str">
        <f>IF(選手申込!H653="","",選手申込!H653)</f>
        <v/>
      </c>
      <c r="H617" s="60" t="str">
        <f>IF(選手申込!L653="","",選手申込!L653)</f>
        <v/>
      </c>
      <c r="I617" s="60" t="str">
        <f>IF(H617="","",選手申込!$A$26)</f>
        <v/>
      </c>
      <c r="J617" s="60" t="str">
        <f>IF(I617="","",選手申込!$G$26)</f>
        <v/>
      </c>
      <c r="K617" s="60" t="str">
        <f>IF(J617="","",選手申込!$I$26)</f>
        <v/>
      </c>
      <c r="L617" s="60" t="str">
        <f>IF(選手申込!I653="","",選手申込!I653)</f>
        <v/>
      </c>
      <c r="M617" s="60" t="str">
        <f>IF(選手申込!J653="","",選手申込!J653)</f>
        <v/>
      </c>
      <c r="N617" s="60" t="str">
        <f>IF(選手申込!K653="","",選手申込!K653)</f>
        <v/>
      </c>
      <c r="O617" s="60">
        <f t="shared" si="86"/>
        <v>0</v>
      </c>
      <c r="P617" s="61" t="str">
        <f t="shared" si="87"/>
        <v/>
      </c>
      <c r="S617" s="82" t="str">
        <f t="shared" si="94"/>
        <v/>
      </c>
      <c r="T617" s="83" t="str">
        <f t="shared" si="94"/>
        <v/>
      </c>
      <c r="U617" s="84" t="str">
        <f t="shared" si="88"/>
        <v/>
      </c>
      <c r="V617" s="85"/>
      <c r="W617" s="86" t="str">
        <f t="shared" si="91"/>
        <v/>
      </c>
      <c r="X617" s="87"/>
      <c r="Y617" s="88"/>
      <c r="Z617" s="89" t="str">
        <f t="shared" si="92"/>
        <v/>
      </c>
      <c r="AA617" s="90"/>
      <c r="AB617" s="91"/>
      <c r="AC617" s="92" t="str">
        <f t="shared" si="89"/>
        <v/>
      </c>
      <c r="AD617" s="93"/>
      <c r="AE617" s="94"/>
      <c r="AF617" s="95" t="str">
        <f t="shared" si="90"/>
        <v/>
      </c>
      <c r="AG617" s="95"/>
      <c r="AH617" s="96"/>
      <c r="AI617" s="97" t="str">
        <f t="shared" si="93"/>
        <v/>
      </c>
      <c r="AJ617" s="98" t="str">
        <f t="shared" si="93"/>
        <v/>
      </c>
      <c r="AK617" s="99" t="str">
        <f t="shared" si="93"/>
        <v/>
      </c>
    </row>
    <row r="618" spans="1:37" ht="26.25" customHeight="1" x14ac:dyDescent="0.7">
      <c r="A618" s="60" t="str">
        <f>IF(選手申込!B654="","",選手申込!B654)</f>
        <v/>
      </c>
      <c r="B618" s="60" t="str">
        <f>IF(選手申込!C654="","",選手申込!C654)</f>
        <v/>
      </c>
      <c r="C618" s="60" t="str">
        <f>IF(選手申込!D654="","",選手申込!D654)</f>
        <v/>
      </c>
      <c r="D618" s="60" t="str">
        <f>IF(選手申込!E654="","",選手申込!E654)</f>
        <v/>
      </c>
      <c r="E618" s="60" t="str">
        <f>IF(選手申込!F654="","",選手申込!F654)</f>
        <v/>
      </c>
      <c r="F618" s="60" t="str">
        <f>IF(選手申込!G654="","",選手申込!G654)</f>
        <v/>
      </c>
      <c r="G618" s="60" t="str">
        <f>IF(選手申込!H654="","",選手申込!H654)</f>
        <v/>
      </c>
      <c r="H618" s="60" t="str">
        <f>IF(選手申込!L654="","",選手申込!L654)</f>
        <v/>
      </c>
      <c r="I618" s="60" t="str">
        <f>IF(H618="","",選手申込!$A$26)</f>
        <v/>
      </c>
      <c r="J618" s="60" t="str">
        <f>IF(I618="","",選手申込!$G$26)</f>
        <v/>
      </c>
      <c r="K618" s="60" t="str">
        <f>IF(J618="","",選手申込!$I$26)</f>
        <v/>
      </c>
      <c r="L618" s="60" t="str">
        <f>IF(選手申込!I654="","",選手申込!I654)</f>
        <v/>
      </c>
      <c r="M618" s="60" t="str">
        <f>IF(選手申込!J654="","",選手申込!J654)</f>
        <v/>
      </c>
      <c r="N618" s="60" t="str">
        <f>IF(選手申込!K654="","",選手申込!K654)</f>
        <v/>
      </c>
      <c r="O618" s="60">
        <f t="shared" si="86"/>
        <v>0</v>
      </c>
      <c r="P618" s="61" t="str">
        <f t="shared" si="87"/>
        <v/>
      </c>
      <c r="S618" s="82" t="str">
        <f t="shared" si="94"/>
        <v/>
      </c>
      <c r="T618" s="83" t="str">
        <f t="shared" si="94"/>
        <v/>
      </c>
      <c r="U618" s="84" t="str">
        <f t="shared" si="88"/>
        <v/>
      </c>
      <c r="V618" s="85"/>
      <c r="W618" s="86" t="str">
        <f t="shared" si="91"/>
        <v/>
      </c>
      <c r="X618" s="87"/>
      <c r="Y618" s="88"/>
      <c r="Z618" s="89" t="str">
        <f t="shared" si="92"/>
        <v/>
      </c>
      <c r="AA618" s="90"/>
      <c r="AB618" s="91"/>
      <c r="AC618" s="92" t="str">
        <f t="shared" si="89"/>
        <v/>
      </c>
      <c r="AD618" s="93"/>
      <c r="AE618" s="94"/>
      <c r="AF618" s="95" t="str">
        <f t="shared" si="90"/>
        <v/>
      </c>
      <c r="AG618" s="95"/>
      <c r="AH618" s="96"/>
      <c r="AI618" s="97" t="str">
        <f t="shared" si="93"/>
        <v/>
      </c>
      <c r="AJ618" s="98" t="str">
        <f t="shared" si="93"/>
        <v/>
      </c>
      <c r="AK618" s="99" t="str">
        <f t="shared" si="93"/>
        <v/>
      </c>
    </row>
    <row r="619" spans="1:37" ht="26.25" customHeight="1" x14ac:dyDescent="0.7">
      <c r="A619" s="60" t="str">
        <f>IF(選手申込!B655="","",選手申込!B655)</f>
        <v/>
      </c>
      <c r="B619" s="60" t="str">
        <f>IF(選手申込!C655="","",選手申込!C655)</f>
        <v/>
      </c>
      <c r="C619" s="60" t="str">
        <f>IF(選手申込!D655="","",選手申込!D655)</f>
        <v/>
      </c>
      <c r="D619" s="60" t="str">
        <f>IF(選手申込!E655="","",選手申込!E655)</f>
        <v/>
      </c>
      <c r="E619" s="60" t="str">
        <f>IF(選手申込!F655="","",選手申込!F655)</f>
        <v/>
      </c>
      <c r="F619" s="60" t="str">
        <f>IF(選手申込!G655="","",選手申込!G655)</f>
        <v/>
      </c>
      <c r="G619" s="60" t="str">
        <f>IF(選手申込!H655="","",選手申込!H655)</f>
        <v/>
      </c>
      <c r="H619" s="60" t="str">
        <f>IF(選手申込!L655="","",選手申込!L655)</f>
        <v/>
      </c>
      <c r="I619" s="60" t="str">
        <f>IF(H619="","",選手申込!$A$26)</f>
        <v/>
      </c>
      <c r="J619" s="60" t="str">
        <f>IF(I619="","",選手申込!$G$26)</f>
        <v/>
      </c>
      <c r="K619" s="60" t="str">
        <f>IF(J619="","",選手申込!$I$26)</f>
        <v/>
      </c>
      <c r="L619" s="60" t="str">
        <f>IF(選手申込!I655="","",選手申込!I655)</f>
        <v/>
      </c>
      <c r="M619" s="60" t="str">
        <f>IF(選手申込!J655="","",選手申込!J655)</f>
        <v/>
      </c>
      <c r="N619" s="60" t="str">
        <f>IF(選手申込!K655="","",選手申込!K655)</f>
        <v/>
      </c>
      <c r="O619" s="60">
        <f t="shared" si="86"/>
        <v>0</v>
      </c>
      <c r="P619" s="61" t="str">
        <f t="shared" si="87"/>
        <v/>
      </c>
      <c r="S619" s="82" t="str">
        <f t="shared" si="94"/>
        <v/>
      </c>
      <c r="T619" s="83" t="str">
        <f t="shared" si="94"/>
        <v/>
      </c>
      <c r="U619" s="84" t="str">
        <f t="shared" si="88"/>
        <v/>
      </c>
      <c r="V619" s="85"/>
      <c r="W619" s="86" t="str">
        <f t="shared" si="91"/>
        <v/>
      </c>
      <c r="X619" s="87"/>
      <c r="Y619" s="88"/>
      <c r="Z619" s="89" t="str">
        <f t="shared" si="92"/>
        <v/>
      </c>
      <c r="AA619" s="90"/>
      <c r="AB619" s="91"/>
      <c r="AC619" s="92" t="str">
        <f t="shared" si="89"/>
        <v/>
      </c>
      <c r="AD619" s="93"/>
      <c r="AE619" s="94"/>
      <c r="AF619" s="95" t="str">
        <f t="shared" si="90"/>
        <v/>
      </c>
      <c r="AG619" s="95"/>
      <c r="AH619" s="96"/>
      <c r="AI619" s="97" t="str">
        <f t="shared" si="93"/>
        <v/>
      </c>
      <c r="AJ619" s="98" t="str">
        <f t="shared" si="93"/>
        <v/>
      </c>
      <c r="AK619" s="99" t="str">
        <f t="shared" si="93"/>
        <v/>
      </c>
    </row>
    <row r="620" spans="1:37" ht="26.25" customHeight="1" x14ac:dyDescent="0.7">
      <c r="A620" s="60" t="str">
        <f>IF(選手申込!B656="","",選手申込!B656)</f>
        <v/>
      </c>
      <c r="B620" s="60" t="str">
        <f>IF(選手申込!C656="","",選手申込!C656)</f>
        <v/>
      </c>
      <c r="C620" s="60" t="str">
        <f>IF(選手申込!D656="","",選手申込!D656)</f>
        <v/>
      </c>
      <c r="D620" s="60" t="str">
        <f>IF(選手申込!E656="","",選手申込!E656)</f>
        <v/>
      </c>
      <c r="E620" s="60" t="str">
        <f>IF(選手申込!F656="","",選手申込!F656)</f>
        <v/>
      </c>
      <c r="F620" s="60" t="str">
        <f>IF(選手申込!G656="","",選手申込!G656)</f>
        <v/>
      </c>
      <c r="G620" s="60" t="str">
        <f>IF(選手申込!H656="","",選手申込!H656)</f>
        <v/>
      </c>
      <c r="H620" s="60" t="str">
        <f>IF(選手申込!L656="","",選手申込!L656)</f>
        <v/>
      </c>
      <c r="I620" s="60" t="str">
        <f>IF(H620="","",選手申込!$A$26)</f>
        <v/>
      </c>
      <c r="J620" s="60" t="str">
        <f>IF(I620="","",選手申込!$G$26)</f>
        <v/>
      </c>
      <c r="K620" s="60" t="str">
        <f>IF(J620="","",選手申込!$I$26)</f>
        <v/>
      </c>
      <c r="L620" s="60" t="str">
        <f>IF(選手申込!I656="","",選手申込!I656)</f>
        <v/>
      </c>
      <c r="M620" s="60" t="str">
        <f>IF(選手申込!J656="","",選手申込!J656)</f>
        <v/>
      </c>
      <c r="N620" s="60" t="str">
        <f>IF(選手申込!K656="","",選手申込!K656)</f>
        <v/>
      </c>
      <c r="O620" s="60">
        <f t="shared" si="86"/>
        <v>0</v>
      </c>
      <c r="P620" s="61" t="str">
        <f t="shared" si="87"/>
        <v/>
      </c>
      <c r="S620" s="82" t="str">
        <f t="shared" si="94"/>
        <v/>
      </c>
      <c r="T620" s="83" t="str">
        <f t="shared" si="94"/>
        <v/>
      </c>
      <c r="U620" s="84" t="str">
        <f t="shared" si="88"/>
        <v/>
      </c>
      <c r="V620" s="85"/>
      <c r="W620" s="86" t="str">
        <f t="shared" si="91"/>
        <v/>
      </c>
      <c r="X620" s="87"/>
      <c r="Y620" s="88"/>
      <c r="Z620" s="89" t="str">
        <f t="shared" si="92"/>
        <v/>
      </c>
      <c r="AA620" s="90"/>
      <c r="AB620" s="91"/>
      <c r="AC620" s="92" t="str">
        <f t="shared" si="89"/>
        <v/>
      </c>
      <c r="AD620" s="93"/>
      <c r="AE620" s="94"/>
      <c r="AF620" s="95" t="str">
        <f t="shared" si="90"/>
        <v/>
      </c>
      <c r="AG620" s="95"/>
      <c r="AH620" s="96"/>
      <c r="AI620" s="97" t="str">
        <f t="shared" si="93"/>
        <v/>
      </c>
      <c r="AJ620" s="98" t="str">
        <f t="shared" si="93"/>
        <v/>
      </c>
      <c r="AK620" s="99" t="str">
        <f t="shared" si="93"/>
        <v/>
      </c>
    </row>
    <row r="621" spans="1:37" ht="26.25" customHeight="1" x14ac:dyDescent="0.7">
      <c r="A621" s="60" t="str">
        <f>IF(選手申込!B657="","",選手申込!B657)</f>
        <v/>
      </c>
      <c r="B621" s="60" t="str">
        <f>IF(選手申込!C657="","",選手申込!C657)</f>
        <v/>
      </c>
      <c r="C621" s="60" t="str">
        <f>IF(選手申込!D657="","",選手申込!D657)</f>
        <v/>
      </c>
      <c r="D621" s="60" t="str">
        <f>IF(選手申込!E657="","",選手申込!E657)</f>
        <v/>
      </c>
      <c r="E621" s="60" t="str">
        <f>IF(選手申込!F657="","",選手申込!F657)</f>
        <v/>
      </c>
      <c r="F621" s="60" t="str">
        <f>IF(選手申込!G657="","",選手申込!G657)</f>
        <v/>
      </c>
      <c r="G621" s="60" t="str">
        <f>IF(選手申込!H657="","",選手申込!H657)</f>
        <v/>
      </c>
      <c r="H621" s="60" t="str">
        <f>IF(選手申込!L657="","",選手申込!L657)</f>
        <v/>
      </c>
      <c r="I621" s="60" t="str">
        <f>IF(H621="","",選手申込!$A$26)</f>
        <v/>
      </c>
      <c r="J621" s="60" t="str">
        <f>IF(I621="","",選手申込!$G$26)</f>
        <v/>
      </c>
      <c r="K621" s="60" t="str">
        <f>IF(J621="","",選手申込!$I$26)</f>
        <v/>
      </c>
      <c r="L621" s="60" t="str">
        <f>IF(選手申込!I657="","",選手申込!I657)</f>
        <v/>
      </c>
      <c r="M621" s="60" t="str">
        <f>IF(選手申込!J657="","",選手申込!J657)</f>
        <v/>
      </c>
      <c r="N621" s="60" t="str">
        <f>IF(選手申込!K657="","",選手申込!K657)</f>
        <v/>
      </c>
      <c r="O621" s="60">
        <f t="shared" si="86"/>
        <v>0</v>
      </c>
      <c r="P621" s="61" t="str">
        <f t="shared" si="87"/>
        <v/>
      </c>
      <c r="S621" s="82" t="str">
        <f t="shared" si="94"/>
        <v/>
      </c>
      <c r="T621" s="83" t="str">
        <f t="shared" si="94"/>
        <v/>
      </c>
      <c r="U621" s="84" t="str">
        <f t="shared" si="88"/>
        <v/>
      </c>
      <c r="V621" s="85"/>
      <c r="W621" s="86" t="str">
        <f t="shared" si="91"/>
        <v/>
      </c>
      <c r="X621" s="87"/>
      <c r="Y621" s="88"/>
      <c r="Z621" s="89" t="str">
        <f t="shared" si="92"/>
        <v/>
      </c>
      <c r="AA621" s="90"/>
      <c r="AB621" s="91"/>
      <c r="AC621" s="92" t="str">
        <f t="shared" si="89"/>
        <v/>
      </c>
      <c r="AD621" s="93"/>
      <c r="AE621" s="94"/>
      <c r="AF621" s="95" t="str">
        <f t="shared" si="90"/>
        <v/>
      </c>
      <c r="AG621" s="95"/>
      <c r="AH621" s="96"/>
      <c r="AI621" s="97" t="str">
        <f t="shared" si="93"/>
        <v/>
      </c>
      <c r="AJ621" s="98" t="str">
        <f t="shared" si="93"/>
        <v/>
      </c>
      <c r="AK621" s="99" t="str">
        <f t="shared" si="93"/>
        <v/>
      </c>
    </row>
    <row r="622" spans="1:37" ht="26.25" customHeight="1" x14ac:dyDescent="0.7">
      <c r="A622" s="60" t="str">
        <f>IF(選手申込!B658="","",選手申込!B658)</f>
        <v/>
      </c>
      <c r="B622" s="60" t="str">
        <f>IF(選手申込!C658="","",選手申込!C658)</f>
        <v/>
      </c>
      <c r="C622" s="60" t="str">
        <f>IF(選手申込!D658="","",選手申込!D658)</f>
        <v/>
      </c>
      <c r="D622" s="60" t="str">
        <f>IF(選手申込!E658="","",選手申込!E658)</f>
        <v/>
      </c>
      <c r="E622" s="60" t="str">
        <f>IF(選手申込!F658="","",選手申込!F658)</f>
        <v/>
      </c>
      <c r="F622" s="60" t="str">
        <f>IF(選手申込!G658="","",選手申込!G658)</f>
        <v/>
      </c>
      <c r="G622" s="60" t="str">
        <f>IF(選手申込!H658="","",選手申込!H658)</f>
        <v/>
      </c>
      <c r="H622" s="60" t="str">
        <f>IF(選手申込!L658="","",選手申込!L658)</f>
        <v/>
      </c>
      <c r="I622" s="60" t="str">
        <f>IF(H622="","",選手申込!$A$26)</f>
        <v/>
      </c>
      <c r="J622" s="60" t="str">
        <f>IF(I622="","",選手申込!$G$26)</f>
        <v/>
      </c>
      <c r="K622" s="60" t="str">
        <f>IF(J622="","",選手申込!$I$26)</f>
        <v/>
      </c>
      <c r="L622" s="60" t="str">
        <f>IF(選手申込!I658="","",選手申込!I658)</f>
        <v/>
      </c>
      <c r="M622" s="60" t="str">
        <f>IF(選手申込!J658="","",選手申込!J658)</f>
        <v/>
      </c>
      <c r="N622" s="60" t="str">
        <f>IF(選手申込!K658="","",選手申込!K658)</f>
        <v/>
      </c>
      <c r="O622" s="60">
        <f t="shared" si="86"/>
        <v>0</v>
      </c>
      <c r="P622" s="61" t="str">
        <f t="shared" si="87"/>
        <v/>
      </c>
      <c r="S622" s="82" t="str">
        <f t="shared" si="94"/>
        <v/>
      </c>
      <c r="T622" s="83" t="str">
        <f t="shared" si="94"/>
        <v/>
      </c>
      <c r="U622" s="84" t="str">
        <f t="shared" si="88"/>
        <v/>
      </c>
      <c r="V622" s="85"/>
      <c r="W622" s="86" t="str">
        <f t="shared" si="91"/>
        <v/>
      </c>
      <c r="X622" s="87"/>
      <c r="Y622" s="88"/>
      <c r="Z622" s="89" t="str">
        <f t="shared" si="92"/>
        <v/>
      </c>
      <c r="AA622" s="90"/>
      <c r="AB622" s="91"/>
      <c r="AC622" s="92" t="str">
        <f t="shared" si="89"/>
        <v/>
      </c>
      <c r="AD622" s="93"/>
      <c r="AE622" s="94"/>
      <c r="AF622" s="95" t="str">
        <f t="shared" si="90"/>
        <v/>
      </c>
      <c r="AG622" s="95"/>
      <c r="AH622" s="96"/>
      <c r="AI622" s="97" t="str">
        <f t="shared" si="93"/>
        <v/>
      </c>
      <c r="AJ622" s="98" t="str">
        <f t="shared" si="93"/>
        <v/>
      </c>
      <c r="AK622" s="99" t="str">
        <f t="shared" si="93"/>
        <v/>
      </c>
    </row>
    <row r="623" spans="1:37" ht="26.25" customHeight="1" x14ac:dyDescent="0.7">
      <c r="A623" s="60" t="str">
        <f>IF(選手申込!B659="","",選手申込!B659)</f>
        <v/>
      </c>
      <c r="B623" s="60" t="str">
        <f>IF(選手申込!C659="","",選手申込!C659)</f>
        <v/>
      </c>
      <c r="C623" s="60" t="str">
        <f>IF(選手申込!D659="","",選手申込!D659)</f>
        <v/>
      </c>
      <c r="D623" s="60" t="str">
        <f>IF(選手申込!E659="","",選手申込!E659)</f>
        <v/>
      </c>
      <c r="E623" s="60" t="str">
        <f>IF(選手申込!F659="","",選手申込!F659)</f>
        <v/>
      </c>
      <c r="F623" s="60" t="str">
        <f>IF(選手申込!G659="","",選手申込!G659)</f>
        <v/>
      </c>
      <c r="G623" s="60" t="str">
        <f>IF(選手申込!H659="","",選手申込!H659)</f>
        <v/>
      </c>
      <c r="H623" s="60" t="str">
        <f>IF(選手申込!L659="","",選手申込!L659)</f>
        <v/>
      </c>
      <c r="I623" s="60" t="str">
        <f>IF(H623="","",選手申込!$A$26)</f>
        <v/>
      </c>
      <c r="J623" s="60" t="str">
        <f>IF(I623="","",選手申込!$G$26)</f>
        <v/>
      </c>
      <c r="K623" s="60" t="str">
        <f>IF(J623="","",選手申込!$I$26)</f>
        <v/>
      </c>
      <c r="L623" s="60" t="str">
        <f>IF(選手申込!I659="","",選手申込!I659)</f>
        <v/>
      </c>
      <c r="M623" s="60" t="str">
        <f>IF(選手申込!J659="","",選手申込!J659)</f>
        <v/>
      </c>
      <c r="N623" s="60" t="str">
        <f>IF(選手申込!K659="","",選手申込!K659)</f>
        <v/>
      </c>
      <c r="O623" s="60">
        <f t="shared" si="86"/>
        <v>0</v>
      </c>
      <c r="P623" s="61" t="str">
        <f t="shared" si="87"/>
        <v/>
      </c>
      <c r="S623" s="82" t="str">
        <f t="shared" si="94"/>
        <v/>
      </c>
      <c r="T623" s="83" t="str">
        <f t="shared" si="94"/>
        <v/>
      </c>
      <c r="U623" s="84" t="str">
        <f t="shared" si="88"/>
        <v/>
      </c>
      <c r="V623" s="85"/>
      <c r="W623" s="86" t="str">
        <f t="shared" si="91"/>
        <v/>
      </c>
      <c r="X623" s="87"/>
      <c r="Y623" s="88"/>
      <c r="Z623" s="89" t="str">
        <f t="shared" si="92"/>
        <v/>
      </c>
      <c r="AA623" s="90"/>
      <c r="AB623" s="91"/>
      <c r="AC623" s="92" t="str">
        <f t="shared" si="89"/>
        <v/>
      </c>
      <c r="AD623" s="93"/>
      <c r="AE623" s="94"/>
      <c r="AF623" s="95" t="str">
        <f t="shared" si="90"/>
        <v/>
      </c>
      <c r="AG623" s="95"/>
      <c r="AH623" s="96"/>
      <c r="AI623" s="97" t="str">
        <f t="shared" si="93"/>
        <v/>
      </c>
      <c r="AJ623" s="98" t="str">
        <f t="shared" si="93"/>
        <v/>
      </c>
      <c r="AK623" s="99" t="str">
        <f t="shared" si="93"/>
        <v/>
      </c>
    </row>
    <row r="624" spans="1:37" ht="26.25" customHeight="1" x14ac:dyDescent="0.7">
      <c r="A624" s="60" t="str">
        <f>IF(選手申込!B660="","",選手申込!B660)</f>
        <v/>
      </c>
      <c r="B624" s="60" t="str">
        <f>IF(選手申込!C660="","",選手申込!C660)</f>
        <v/>
      </c>
      <c r="C624" s="60" t="str">
        <f>IF(選手申込!D660="","",選手申込!D660)</f>
        <v/>
      </c>
      <c r="D624" s="60" t="str">
        <f>IF(選手申込!E660="","",選手申込!E660)</f>
        <v/>
      </c>
      <c r="E624" s="60" t="str">
        <f>IF(選手申込!F660="","",選手申込!F660)</f>
        <v/>
      </c>
      <c r="F624" s="60" t="str">
        <f>IF(選手申込!G660="","",選手申込!G660)</f>
        <v/>
      </c>
      <c r="G624" s="60" t="str">
        <f>IF(選手申込!H660="","",選手申込!H660)</f>
        <v/>
      </c>
      <c r="H624" s="60" t="str">
        <f>IF(選手申込!L660="","",選手申込!L660)</f>
        <v/>
      </c>
      <c r="I624" s="60" t="str">
        <f>IF(H624="","",選手申込!$A$26)</f>
        <v/>
      </c>
      <c r="J624" s="60" t="str">
        <f>IF(I624="","",選手申込!$G$26)</f>
        <v/>
      </c>
      <c r="K624" s="60" t="str">
        <f>IF(J624="","",選手申込!$I$26)</f>
        <v/>
      </c>
      <c r="L624" s="60" t="str">
        <f>IF(選手申込!I660="","",選手申込!I660)</f>
        <v/>
      </c>
      <c r="M624" s="60" t="str">
        <f>IF(選手申込!J660="","",選手申込!J660)</f>
        <v/>
      </c>
      <c r="N624" s="60" t="str">
        <f>IF(選手申込!K660="","",選手申込!K660)</f>
        <v/>
      </c>
      <c r="O624" s="60">
        <f t="shared" si="86"/>
        <v>0</v>
      </c>
      <c r="P624" s="61" t="str">
        <f t="shared" si="87"/>
        <v/>
      </c>
      <c r="S624" s="82" t="str">
        <f t="shared" si="94"/>
        <v/>
      </c>
      <c r="T624" s="83" t="str">
        <f t="shared" si="94"/>
        <v/>
      </c>
      <c r="U624" s="84" t="str">
        <f t="shared" si="88"/>
        <v/>
      </c>
      <c r="V624" s="85"/>
      <c r="W624" s="86" t="str">
        <f t="shared" si="91"/>
        <v/>
      </c>
      <c r="X624" s="87"/>
      <c r="Y624" s="88"/>
      <c r="Z624" s="89" t="str">
        <f t="shared" si="92"/>
        <v/>
      </c>
      <c r="AA624" s="90"/>
      <c r="AB624" s="91"/>
      <c r="AC624" s="92" t="str">
        <f t="shared" si="89"/>
        <v/>
      </c>
      <c r="AD624" s="93"/>
      <c r="AE624" s="94"/>
      <c r="AF624" s="95" t="str">
        <f t="shared" si="90"/>
        <v/>
      </c>
      <c r="AG624" s="95"/>
      <c r="AH624" s="96"/>
      <c r="AI624" s="97" t="str">
        <f t="shared" si="93"/>
        <v/>
      </c>
      <c r="AJ624" s="98" t="str">
        <f t="shared" si="93"/>
        <v/>
      </c>
      <c r="AK624" s="99" t="str">
        <f t="shared" si="93"/>
        <v/>
      </c>
    </row>
    <row r="625" spans="1:37" ht="26.25" customHeight="1" x14ac:dyDescent="0.7">
      <c r="A625" s="60" t="str">
        <f>IF(選手申込!B661="","",選手申込!B661)</f>
        <v/>
      </c>
      <c r="B625" s="60" t="str">
        <f>IF(選手申込!C661="","",選手申込!C661)</f>
        <v/>
      </c>
      <c r="C625" s="60" t="str">
        <f>IF(選手申込!D661="","",選手申込!D661)</f>
        <v/>
      </c>
      <c r="D625" s="60" t="str">
        <f>IF(選手申込!E661="","",選手申込!E661)</f>
        <v/>
      </c>
      <c r="E625" s="60" t="str">
        <f>IF(選手申込!F661="","",選手申込!F661)</f>
        <v/>
      </c>
      <c r="F625" s="60" t="str">
        <f>IF(選手申込!G661="","",選手申込!G661)</f>
        <v/>
      </c>
      <c r="G625" s="60" t="str">
        <f>IF(選手申込!H661="","",選手申込!H661)</f>
        <v/>
      </c>
      <c r="H625" s="60" t="str">
        <f>IF(選手申込!L661="","",選手申込!L661)</f>
        <v/>
      </c>
      <c r="I625" s="60" t="str">
        <f>IF(H625="","",選手申込!$A$26)</f>
        <v/>
      </c>
      <c r="J625" s="60" t="str">
        <f>IF(I625="","",選手申込!$G$26)</f>
        <v/>
      </c>
      <c r="K625" s="60" t="str">
        <f>IF(J625="","",選手申込!$I$26)</f>
        <v/>
      </c>
      <c r="L625" s="60" t="str">
        <f>IF(選手申込!I661="","",選手申込!I661)</f>
        <v/>
      </c>
      <c r="M625" s="60" t="str">
        <f>IF(選手申込!J661="","",選手申込!J661)</f>
        <v/>
      </c>
      <c r="N625" s="60" t="str">
        <f>IF(選手申込!K661="","",選手申込!K661)</f>
        <v/>
      </c>
      <c r="O625" s="60">
        <f t="shared" si="86"/>
        <v>0</v>
      </c>
      <c r="P625" s="61" t="str">
        <f t="shared" si="87"/>
        <v/>
      </c>
      <c r="S625" s="82" t="str">
        <f t="shared" si="94"/>
        <v/>
      </c>
      <c r="T625" s="83" t="str">
        <f t="shared" si="94"/>
        <v/>
      </c>
      <c r="U625" s="84" t="str">
        <f t="shared" si="88"/>
        <v/>
      </c>
      <c r="V625" s="85"/>
      <c r="W625" s="86" t="str">
        <f t="shared" si="91"/>
        <v/>
      </c>
      <c r="X625" s="87"/>
      <c r="Y625" s="88"/>
      <c r="Z625" s="89" t="str">
        <f t="shared" si="92"/>
        <v/>
      </c>
      <c r="AA625" s="90"/>
      <c r="AB625" s="91"/>
      <c r="AC625" s="92" t="str">
        <f t="shared" si="89"/>
        <v/>
      </c>
      <c r="AD625" s="93"/>
      <c r="AE625" s="94"/>
      <c r="AF625" s="95" t="str">
        <f t="shared" si="90"/>
        <v/>
      </c>
      <c r="AG625" s="95"/>
      <c r="AH625" s="96"/>
      <c r="AI625" s="97" t="str">
        <f t="shared" si="93"/>
        <v/>
      </c>
      <c r="AJ625" s="98" t="str">
        <f t="shared" si="93"/>
        <v/>
      </c>
      <c r="AK625" s="99" t="str">
        <f t="shared" si="93"/>
        <v/>
      </c>
    </row>
    <row r="626" spans="1:37" ht="26.25" customHeight="1" x14ac:dyDescent="0.7">
      <c r="A626" s="60" t="str">
        <f>IF(選手申込!B662="","",選手申込!B662)</f>
        <v/>
      </c>
      <c r="B626" s="60" t="str">
        <f>IF(選手申込!C662="","",選手申込!C662)</f>
        <v/>
      </c>
      <c r="C626" s="60" t="str">
        <f>IF(選手申込!D662="","",選手申込!D662)</f>
        <v/>
      </c>
      <c r="D626" s="60" t="str">
        <f>IF(選手申込!E662="","",選手申込!E662)</f>
        <v/>
      </c>
      <c r="E626" s="60" t="str">
        <f>IF(選手申込!F662="","",選手申込!F662)</f>
        <v/>
      </c>
      <c r="F626" s="60" t="str">
        <f>IF(選手申込!G662="","",選手申込!G662)</f>
        <v/>
      </c>
      <c r="G626" s="60" t="str">
        <f>IF(選手申込!H662="","",選手申込!H662)</f>
        <v/>
      </c>
      <c r="H626" s="60" t="str">
        <f>IF(選手申込!L662="","",選手申込!L662)</f>
        <v/>
      </c>
      <c r="I626" s="60" t="str">
        <f>IF(H626="","",選手申込!$A$26)</f>
        <v/>
      </c>
      <c r="J626" s="60" t="str">
        <f>IF(I626="","",選手申込!$G$26)</f>
        <v/>
      </c>
      <c r="K626" s="60" t="str">
        <f>IF(J626="","",選手申込!$I$26)</f>
        <v/>
      </c>
      <c r="L626" s="60" t="str">
        <f>IF(選手申込!I662="","",選手申込!I662)</f>
        <v/>
      </c>
      <c r="M626" s="60" t="str">
        <f>IF(選手申込!J662="","",選手申込!J662)</f>
        <v/>
      </c>
      <c r="N626" s="60" t="str">
        <f>IF(選手申込!K662="","",選手申込!K662)</f>
        <v/>
      </c>
      <c r="O626" s="60">
        <f t="shared" si="86"/>
        <v>0</v>
      </c>
      <c r="P626" s="61" t="str">
        <f t="shared" si="87"/>
        <v/>
      </c>
      <c r="S626" s="82" t="str">
        <f t="shared" si="94"/>
        <v/>
      </c>
      <c r="T626" s="83" t="str">
        <f t="shared" si="94"/>
        <v/>
      </c>
      <c r="U626" s="84" t="str">
        <f t="shared" si="88"/>
        <v/>
      </c>
      <c r="V626" s="85"/>
      <c r="W626" s="86" t="str">
        <f t="shared" si="91"/>
        <v/>
      </c>
      <c r="X626" s="87"/>
      <c r="Y626" s="88"/>
      <c r="Z626" s="89" t="str">
        <f t="shared" si="92"/>
        <v/>
      </c>
      <c r="AA626" s="90"/>
      <c r="AB626" s="91"/>
      <c r="AC626" s="92" t="str">
        <f t="shared" si="89"/>
        <v/>
      </c>
      <c r="AD626" s="93"/>
      <c r="AE626" s="94"/>
      <c r="AF626" s="95" t="str">
        <f t="shared" si="90"/>
        <v/>
      </c>
      <c r="AG626" s="95"/>
      <c r="AH626" s="96"/>
      <c r="AI626" s="97" t="str">
        <f t="shared" si="93"/>
        <v/>
      </c>
      <c r="AJ626" s="98" t="str">
        <f t="shared" si="93"/>
        <v/>
      </c>
      <c r="AK626" s="99" t="str">
        <f t="shared" si="93"/>
        <v/>
      </c>
    </row>
    <row r="627" spans="1:37" ht="26.25" customHeight="1" x14ac:dyDescent="0.7">
      <c r="A627" s="60" t="str">
        <f>IF(選手申込!B663="","",選手申込!B663)</f>
        <v/>
      </c>
      <c r="B627" s="60" t="str">
        <f>IF(選手申込!C663="","",選手申込!C663)</f>
        <v/>
      </c>
      <c r="C627" s="60" t="str">
        <f>IF(選手申込!D663="","",選手申込!D663)</f>
        <v/>
      </c>
      <c r="D627" s="60" t="str">
        <f>IF(選手申込!E663="","",選手申込!E663)</f>
        <v/>
      </c>
      <c r="E627" s="60" t="str">
        <f>IF(選手申込!F663="","",選手申込!F663)</f>
        <v/>
      </c>
      <c r="F627" s="60" t="str">
        <f>IF(選手申込!G663="","",選手申込!G663)</f>
        <v/>
      </c>
      <c r="G627" s="60" t="str">
        <f>IF(選手申込!H663="","",選手申込!H663)</f>
        <v/>
      </c>
      <c r="H627" s="60" t="str">
        <f>IF(選手申込!L663="","",選手申込!L663)</f>
        <v/>
      </c>
      <c r="I627" s="60" t="str">
        <f>IF(H627="","",選手申込!$A$26)</f>
        <v/>
      </c>
      <c r="J627" s="60" t="str">
        <f>IF(I627="","",選手申込!$G$26)</f>
        <v/>
      </c>
      <c r="K627" s="60" t="str">
        <f>IF(J627="","",選手申込!$I$26)</f>
        <v/>
      </c>
      <c r="L627" s="60" t="str">
        <f>IF(選手申込!I663="","",選手申込!I663)</f>
        <v/>
      </c>
      <c r="M627" s="60" t="str">
        <f>IF(選手申込!J663="","",選手申込!J663)</f>
        <v/>
      </c>
      <c r="N627" s="60" t="str">
        <f>IF(選手申込!K663="","",選手申込!K663)</f>
        <v/>
      </c>
      <c r="O627" s="60">
        <f t="shared" si="86"/>
        <v>0</v>
      </c>
      <c r="P627" s="61" t="str">
        <f t="shared" si="87"/>
        <v/>
      </c>
      <c r="S627" s="82" t="str">
        <f t="shared" si="94"/>
        <v/>
      </c>
      <c r="T627" s="83" t="str">
        <f t="shared" si="94"/>
        <v/>
      </c>
      <c r="U627" s="84" t="str">
        <f t="shared" si="88"/>
        <v/>
      </c>
      <c r="V627" s="85"/>
      <c r="W627" s="86" t="str">
        <f t="shared" si="91"/>
        <v/>
      </c>
      <c r="X627" s="87"/>
      <c r="Y627" s="88"/>
      <c r="Z627" s="89" t="str">
        <f t="shared" si="92"/>
        <v/>
      </c>
      <c r="AA627" s="90"/>
      <c r="AB627" s="91"/>
      <c r="AC627" s="92" t="str">
        <f t="shared" si="89"/>
        <v/>
      </c>
      <c r="AD627" s="93"/>
      <c r="AE627" s="94"/>
      <c r="AF627" s="95" t="str">
        <f t="shared" si="90"/>
        <v/>
      </c>
      <c r="AG627" s="95"/>
      <c r="AH627" s="96"/>
      <c r="AI627" s="97" t="str">
        <f t="shared" si="93"/>
        <v/>
      </c>
      <c r="AJ627" s="98" t="str">
        <f t="shared" si="93"/>
        <v/>
      </c>
      <c r="AK627" s="99" t="str">
        <f t="shared" si="93"/>
        <v/>
      </c>
    </row>
    <row r="628" spans="1:37" ht="26.25" customHeight="1" x14ac:dyDescent="0.7">
      <c r="A628" s="60" t="str">
        <f>IF(選手申込!B664="","",選手申込!B664)</f>
        <v/>
      </c>
      <c r="B628" s="60" t="str">
        <f>IF(選手申込!C664="","",選手申込!C664)</f>
        <v/>
      </c>
      <c r="C628" s="60" t="str">
        <f>IF(選手申込!D664="","",選手申込!D664)</f>
        <v/>
      </c>
      <c r="D628" s="60" t="str">
        <f>IF(選手申込!E664="","",選手申込!E664)</f>
        <v/>
      </c>
      <c r="E628" s="60" t="str">
        <f>IF(選手申込!F664="","",選手申込!F664)</f>
        <v/>
      </c>
      <c r="F628" s="60" t="str">
        <f>IF(選手申込!G664="","",選手申込!G664)</f>
        <v/>
      </c>
      <c r="G628" s="60" t="str">
        <f>IF(選手申込!H664="","",選手申込!H664)</f>
        <v/>
      </c>
      <c r="H628" s="60" t="str">
        <f>IF(選手申込!L664="","",選手申込!L664)</f>
        <v/>
      </c>
      <c r="I628" s="60" t="str">
        <f>IF(H628="","",選手申込!$A$26)</f>
        <v/>
      </c>
      <c r="J628" s="60" t="str">
        <f>IF(I628="","",選手申込!$G$26)</f>
        <v/>
      </c>
      <c r="K628" s="60" t="str">
        <f>IF(J628="","",選手申込!$I$26)</f>
        <v/>
      </c>
      <c r="L628" s="60" t="str">
        <f>IF(選手申込!I664="","",選手申込!I664)</f>
        <v/>
      </c>
      <c r="M628" s="60" t="str">
        <f>IF(選手申込!J664="","",選手申込!J664)</f>
        <v/>
      </c>
      <c r="N628" s="60" t="str">
        <f>IF(選手申込!K664="","",選手申込!K664)</f>
        <v/>
      </c>
      <c r="O628" s="60">
        <f t="shared" si="86"/>
        <v>0</v>
      </c>
      <c r="P628" s="61" t="str">
        <f t="shared" si="87"/>
        <v/>
      </c>
      <c r="S628" s="82" t="str">
        <f t="shared" si="94"/>
        <v/>
      </c>
      <c r="T628" s="83" t="str">
        <f t="shared" si="94"/>
        <v/>
      </c>
      <c r="U628" s="84" t="str">
        <f t="shared" si="88"/>
        <v/>
      </c>
      <c r="V628" s="85"/>
      <c r="W628" s="86" t="str">
        <f t="shared" si="91"/>
        <v/>
      </c>
      <c r="X628" s="87"/>
      <c r="Y628" s="88"/>
      <c r="Z628" s="89" t="str">
        <f t="shared" si="92"/>
        <v/>
      </c>
      <c r="AA628" s="90"/>
      <c r="AB628" s="91"/>
      <c r="AC628" s="92" t="str">
        <f t="shared" si="89"/>
        <v/>
      </c>
      <c r="AD628" s="93"/>
      <c r="AE628" s="94"/>
      <c r="AF628" s="95" t="str">
        <f t="shared" si="90"/>
        <v/>
      </c>
      <c r="AG628" s="95"/>
      <c r="AH628" s="96"/>
      <c r="AI628" s="97" t="str">
        <f t="shared" si="93"/>
        <v/>
      </c>
      <c r="AJ628" s="98" t="str">
        <f t="shared" si="93"/>
        <v/>
      </c>
      <c r="AK628" s="99" t="str">
        <f t="shared" si="93"/>
        <v/>
      </c>
    </row>
    <row r="629" spans="1:37" ht="26.25" customHeight="1" x14ac:dyDescent="0.7">
      <c r="A629" s="60" t="str">
        <f>IF(選手申込!B665="","",選手申込!B665)</f>
        <v/>
      </c>
      <c r="B629" s="60" t="str">
        <f>IF(選手申込!C665="","",選手申込!C665)</f>
        <v/>
      </c>
      <c r="C629" s="60" t="str">
        <f>IF(選手申込!D665="","",選手申込!D665)</f>
        <v/>
      </c>
      <c r="D629" s="60" t="str">
        <f>IF(選手申込!E665="","",選手申込!E665)</f>
        <v/>
      </c>
      <c r="E629" s="60" t="str">
        <f>IF(選手申込!F665="","",選手申込!F665)</f>
        <v/>
      </c>
      <c r="F629" s="60" t="str">
        <f>IF(選手申込!G665="","",選手申込!G665)</f>
        <v/>
      </c>
      <c r="G629" s="60" t="str">
        <f>IF(選手申込!H665="","",選手申込!H665)</f>
        <v/>
      </c>
      <c r="H629" s="60" t="str">
        <f>IF(選手申込!L665="","",選手申込!L665)</f>
        <v/>
      </c>
      <c r="I629" s="60" t="str">
        <f>IF(H629="","",選手申込!$A$26)</f>
        <v/>
      </c>
      <c r="J629" s="60" t="str">
        <f>IF(I629="","",選手申込!$G$26)</f>
        <v/>
      </c>
      <c r="K629" s="60" t="str">
        <f>IF(J629="","",選手申込!$I$26)</f>
        <v/>
      </c>
      <c r="L629" s="60" t="str">
        <f>IF(選手申込!I665="","",選手申込!I665)</f>
        <v/>
      </c>
      <c r="M629" s="60" t="str">
        <f>IF(選手申込!J665="","",選手申込!J665)</f>
        <v/>
      </c>
      <c r="N629" s="60" t="str">
        <f>IF(選手申込!K665="","",選手申込!K665)</f>
        <v/>
      </c>
      <c r="O629" s="60">
        <f t="shared" si="86"/>
        <v>0</v>
      </c>
      <c r="P629" s="61" t="str">
        <f t="shared" si="87"/>
        <v/>
      </c>
      <c r="S629" s="82" t="str">
        <f t="shared" si="94"/>
        <v/>
      </c>
      <c r="T629" s="83" t="str">
        <f t="shared" si="94"/>
        <v/>
      </c>
      <c r="U629" s="84" t="str">
        <f t="shared" si="88"/>
        <v/>
      </c>
      <c r="V629" s="85"/>
      <c r="W629" s="86" t="str">
        <f t="shared" si="91"/>
        <v/>
      </c>
      <c r="X629" s="87"/>
      <c r="Y629" s="88"/>
      <c r="Z629" s="89" t="str">
        <f t="shared" si="92"/>
        <v/>
      </c>
      <c r="AA629" s="90"/>
      <c r="AB629" s="91"/>
      <c r="AC629" s="92" t="str">
        <f t="shared" si="89"/>
        <v/>
      </c>
      <c r="AD629" s="93"/>
      <c r="AE629" s="94"/>
      <c r="AF629" s="95" t="str">
        <f t="shared" si="90"/>
        <v/>
      </c>
      <c r="AG629" s="95"/>
      <c r="AH629" s="96"/>
      <c r="AI629" s="97" t="str">
        <f t="shared" si="93"/>
        <v/>
      </c>
      <c r="AJ629" s="98" t="str">
        <f t="shared" si="93"/>
        <v/>
      </c>
      <c r="AK629" s="99" t="str">
        <f t="shared" si="93"/>
        <v/>
      </c>
    </row>
    <row r="630" spans="1:37" ht="26.25" customHeight="1" x14ac:dyDescent="0.7">
      <c r="A630" s="60" t="str">
        <f>IF(選手申込!B666="","",選手申込!B666)</f>
        <v/>
      </c>
      <c r="B630" s="60" t="str">
        <f>IF(選手申込!C666="","",選手申込!C666)</f>
        <v/>
      </c>
      <c r="C630" s="60" t="str">
        <f>IF(選手申込!D666="","",選手申込!D666)</f>
        <v/>
      </c>
      <c r="D630" s="60" t="str">
        <f>IF(選手申込!E666="","",選手申込!E666)</f>
        <v/>
      </c>
      <c r="E630" s="60" t="str">
        <f>IF(選手申込!F666="","",選手申込!F666)</f>
        <v/>
      </c>
      <c r="F630" s="60" t="str">
        <f>IF(選手申込!G666="","",選手申込!G666)</f>
        <v/>
      </c>
      <c r="G630" s="60" t="str">
        <f>IF(選手申込!H666="","",選手申込!H666)</f>
        <v/>
      </c>
      <c r="H630" s="60" t="str">
        <f>IF(選手申込!L666="","",選手申込!L666)</f>
        <v/>
      </c>
      <c r="I630" s="60" t="str">
        <f>IF(H630="","",選手申込!$A$26)</f>
        <v/>
      </c>
      <c r="J630" s="60" t="str">
        <f>IF(I630="","",選手申込!$G$26)</f>
        <v/>
      </c>
      <c r="K630" s="60" t="str">
        <f>IF(J630="","",選手申込!$I$26)</f>
        <v/>
      </c>
      <c r="L630" s="60" t="str">
        <f>IF(選手申込!I666="","",選手申込!I666)</f>
        <v/>
      </c>
      <c r="M630" s="60" t="str">
        <f>IF(選手申込!J666="","",選手申込!J666)</f>
        <v/>
      </c>
      <c r="N630" s="60" t="str">
        <f>IF(選手申込!K666="","",選手申込!K666)</f>
        <v/>
      </c>
      <c r="O630" s="60">
        <f t="shared" si="86"/>
        <v>0</v>
      </c>
      <c r="P630" s="61" t="str">
        <f t="shared" si="87"/>
        <v/>
      </c>
      <c r="S630" s="82" t="str">
        <f t="shared" si="94"/>
        <v/>
      </c>
      <c r="T630" s="83" t="str">
        <f t="shared" si="94"/>
        <v/>
      </c>
      <c r="U630" s="84" t="str">
        <f t="shared" si="88"/>
        <v/>
      </c>
      <c r="V630" s="85"/>
      <c r="W630" s="86" t="str">
        <f t="shared" si="91"/>
        <v/>
      </c>
      <c r="X630" s="87"/>
      <c r="Y630" s="88"/>
      <c r="Z630" s="89" t="str">
        <f t="shared" si="92"/>
        <v/>
      </c>
      <c r="AA630" s="90"/>
      <c r="AB630" s="91"/>
      <c r="AC630" s="92" t="str">
        <f t="shared" si="89"/>
        <v/>
      </c>
      <c r="AD630" s="93"/>
      <c r="AE630" s="94"/>
      <c r="AF630" s="95" t="str">
        <f t="shared" si="90"/>
        <v/>
      </c>
      <c r="AG630" s="95"/>
      <c r="AH630" s="96"/>
      <c r="AI630" s="97" t="str">
        <f t="shared" si="93"/>
        <v/>
      </c>
      <c r="AJ630" s="98" t="str">
        <f t="shared" si="93"/>
        <v/>
      </c>
      <c r="AK630" s="99" t="str">
        <f t="shared" si="93"/>
        <v/>
      </c>
    </row>
    <row r="631" spans="1:37" ht="26.25" customHeight="1" x14ac:dyDescent="0.7">
      <c r="A631" s="60" t="str">
        <f>IF(選手申込!B667="","",選手申込!B667)</f>
        <v/>
      </c>
      <c r="B631" s="60" t="str">
        <f>IF(選手申込!C667="","",選手申込!C667)</f>
        <v/>
      </c>
      <c r="C631" s="60" t="str">
        <f>IF(選手申込!D667="","",選手申込!D667)</f>
        <v/>
      </c>
      <c r="D631" s="60" t="str">
        <f>IF(選手申込!E667="","",選手申込!E667)</f>
        <v/>
      </c>
      <c r="E631" s="60" t="str">
        <f>IF(選手申込!F667="","",選手申込!F667)</f>
        <v/>
      </c>
      <c r="F631" s="60" t="str">
        <f>IF(選手申込!G667="","",選手申込!G667)</f>
        <v/>
      </c>
      <c r="G631" s="60" t="str">
        <f>IF(選手申込!H667="","",選手申込!H667)</f>
        <v/>
      </c>
      <c r="H631" s="60" t="str">
        <f>IF(選手申込!L667="","",選手申込!L667)</f>
        <v/>
      </c>
      <c r="I631" s="60" t="str">
        <f>IF(H631="","",選手申込!$A$26)</f>
        <v/>
      </c>
      <c r="J631" s="60" t="str">
        <f>IF(I631="","",選手申込!$G$26)</f>
        <v/>
      </c>
      <c r="K631" s="60" t="str">
        <f>IF(J631="","",選手申込!$I$26)</f>
        <v/>
      </c>
      <c r="L631" s="60" t="str">
        <f>IF(選手申込!I667="","",選手申込!I667)</f>
        <v/>
      </c>
      <c r="M631" s="60" t="str">
        <f>IF(選手申込!J667="","",選手申込!J667)</f>
        <v/>
      </c>
      <c r="N631" s="60" t="str">
        <f>IF(選手申込!K667="","",選手申込!K667)</f>
        <v/>
      </c>
      <c r="O631" s="60">
        <f t="shared" si="86"/>
        <v>0</v>
      </c>
      <c r="P631" s="61" t="str">
        <f t="shared" si="87"/>
        <v/>
      </c>
      <c r="S631" s="82" t="str">
        <f t="shared" si="94"/>
        <v/>
      </c>
      <c r="T631" s="83" t="str">
        <f t="shared" si="94"/>
        <v/>
      </c>
      <c r="U631" s="84" t="str">
        <f t="shared" si="88"/>
        <v/>
      </c>
      <c r="V631" s="85"/>
      <c r="W631" s="86" t="str">
        <f t="shared" si="91"/>
        <v/>
      </c>
      <c r="X631" s="87"/>
      <c r="Y631" s="88"/>
      <c r="Z631" s="89" t="str">
        <f t="shared" si="92"/>
        <v/>
      </c>
      <c r="AA631" s="90"/>
      <c r="AB631" s="91"/>
      <c r="AC631" s="92" t="str">
        <f t="shared" si="89"/>
        <v/>
      </c>
      <c r="AD631" s="93"/>
      <c r="AE631" s="94"/>
      <c r="AF631" s="95" t="str">
        <f t="shared" si="90"/>
        <v/>
      </c>
      <c r="AG631" s="95"/>
      <c r="AH631" s="96"/>
      <c r="AI631" s="97" t="str">
        <f t="shared" si="93"/>
        <v/>
      </c>
      <c r="AJ631" s="98" t="str">
        <f t="shared" si="93"/>
        <v/>
      </c>
      <c r="AK631" s="99" t="str">
        <f t="shared" si="93"/>
        <v/>
      </c>
    </row>
    <row r="632" spans="1:37" ht="26.25" customHeight="1" x14ac:dyDescent="0.7">
      <c r="A632" s="60" t="str">
        <f>IF(選手申込!B668="","",選手申込!B668)</f>
        <v/>
      </c>
      <c r="B632" s="60" t="str">
        <f>IF(選手申込!C668="","",選手申込!C668)</f>
        <v/>
      </c>
      <c r="C632" s="60" t="str">
        <f>IF(選手申込!D668="","",選手申込!D668)</f>
        <v/>
      </c>
      <c r="D632" s="60" t="str">
        <f>IF(選手申込!E668="","",選手申込!E668)</f>
        <v/>
      </c>
      <c r="E632" s="60" t="str">
        <f>IF(選手申込!F668="","",選手申込!F668)</f>
        <v/>
      </c>
      <c r="F632" s="60" t="str">
        <f>IF(選手申込!G668="","",選手申込!G668)</f>
        <v/>
      </c>
      <c r="G632" s="60" t="str">
        <f>IF(選手申込!H668="","",選手申込!H668)</f>
        <v/>
      </c>
      <c r="H632" s="60" t="str">
        <f>IF(選手申込!L668="","",選手申込!L668)</f>
        <v/>
      </c>
      <c r="I632" s="60" t="str">
        <f>IF(H632="","",選手申込!$A$26)</f>
        <v/>
      </c>
      <c r="J632" s="60" t="str">
        <f>IF(I632="","",選手申込!$G$26)</f>
        <v/>
      </c>
      <c r="K632" s="60" t="str">
        <f>IF(J632="","",選手申込!$I$26)</f>
        <v/>
      </c>
      <c r="L632" s="60" t="str">
        <f>IF(選手申込!I668="","",選手申込!I668)</f>
        <v/>
      </c>
      <c r="M632" s="60" t="str">
        <f>IF(選手申込!J668="","",選手申込!J668)</f>
        <v/>
      </c>
      <c r="N632" s="60" t="str">
        <f>IF(選手申込!K668="","",選手申込!K668)</f>
        <v/>
      </c>
      <c r="O632" s="60">
        <f t="shared" si="86"/>
        <v>0</v>
      </c>
      <c r="P632" s="61" t="str">
        <f t="shared" si="87"/>
        <v/>
      </c>
      <c r="S632" s="82" t="str">
        <f t="shared" si="94"/>
        <v/>
      </c>
      <c r="T632" s="83" t="str">
        <f t="shared" si="94"/>
        <v/>
      </c>
      <c r="U632" s="84" t="str">
        <f t="shared" si="88"/>
        <v/>
      </c>
      <c r="V632" s="85"/>
      <c r="W632" s="86" t="str">
        <f t="shared" si="91"/>
        <v/>
      </c>
      <c r="X632" s="87"/>
      <c r="Y632" s="88"/>
      <c r="Z632" s="89" t="str">
        <f t="shared" si="92"/>
        <v/>
      </c>
      <c r="AA632" s="90"/>
      <c r="AB632" s="91"/>
      <c r="AC632" s="92" t="str">
        <f t="shared" si="89"/>
        <v/>
      </c>
      <c r="AD632" s="93"/>
      <c r="AE632" s="94"/>
      <c r="AF632" s="95" t="str">
        <f t="shared" si="90"/>
        <v/>
      </c>
      <c r="AG632" s="95"/>
      <c r="AH632" s="96"/>
      <c r="AI632" s="97" t="str">
        <f t="shared" si="93"/>
        <v/>
      </c>
      <c r="AJ632" s="98" t="str">
        <f t="shared" si="93"/>
        <v/>
      </c>
      <c r="AK632" s="99" t="str">
        <f t="shared" si="93"/>
        <v/>
      </c>
    </row>
    <row r="633" spans="1:37" ht="26.25" customHeight="1" x14ac:dyDescent="0.7">
      <c r="A633" s="60" t="str">
        <f>IF(選手申込!B669="","",選手申込!B669)</f>
        <v/>
      </c>
      <c r="B633" s="60" t="str">
        <f>IF(選手申込!C669="","",選手申込!C669)</f>
        <v/>
      </c>
      <c r="C633" s="60" t="str">
        <f>IF(選手申込!D669="","",選手申込!D669)</f>
        <v/>
      </c>
      <c r="D633" s="60" t="str">
        <f>IF(選手申込!E669="","",選手申込!E669)</f>
        <v/>
      </c>
      <c r="E633" s="60" t="str">
        <f>IF(選手申込!F669="","",選手申込!F669)</f>
        <v/>
      </c>
      <c r="F633" s="60" t="str">
        <f>IF(選手申込!G669="","",選手申込!G669)</f>
        <v/>
      </c>
      <c r="G633" s="60" t="str">
        <f>IF(選手申込!H669="","",選手申込!H669)</f>
        <v/>
      </c>
      <c r="H633" s="60" t="str">
        <f>IF(選手申込!L669="","",選手申込!L669)</f>
        <v/>
      </c>
      <c r="I633" s="60" t="str">
        <f>IF(H633="","",選手申込!$A$26)</f>
        <v/>
      </c>
      <c r="J633" s="60" t="str">
        <f>IF(I633="","",選手申込!$G$26)</f>
        <v/>
      </c>
      <c r="K633" s="60" t="str">
        <f>IF(J633="","",選手申込!$I$26)</f>
        <v/>
      </c>
      <c r="L633" s="60" t="str">
        <f>IF(選手申込!I669="","",選手申込!I669)</f>
        <v/>
      </c>
      <c r="M633" s="60" t="str">
        <f>IF(選手申込!J669="","",選手申込!J669)</f>
        <v/>
      </c>
      <c r="N633" s="60" t="str">
        <f>IF(選手申込!K669="","",選手申込!K669)</f>
        <v/>
      </c>
      <c r="O633" s="60">
        <f t="shared" si="86"/>
        <v>0</v>
      </c>
      <c r="P633" s="61" t="str">
        <f t="shared" si="87"/>
        <v/>
      </c>
      <c r="S633" s="82" t="str">
        <f t="shared" si="94"/>
        <v/>
      </c>
      <c r="T633" s="83" t="str">
        <f t="shared" si="94"/>
        <v/>
      </c>
      <c r="U633" s="84" t="str">
        <f t="shared" si="88"/>
        <v/>
      </c>
      <c r="V633" s="85"/>
      <c r="W633" s="86" t="str">
        <f t="shared" si="91"/>
        <v/>
      </c>
      <c r="X633" s="87"/>
      <c r="Y633" s="88"/>
      <c r="Z633" s="89" t="str">
        <f t="shared" si="92"/>
        <v/>
      </c>
      <c r="AA633" s="90"/>
      <c r="AB633" s="91"/>
      <c r="AC633" s="92" t="str">
        <f t="shared" si="89"/>
        <v/>
      </c>
      <c r="AD633" s="93"/>
      <c r="AE633" s="94"/>
      <c r="AF633" s="95" t="str">
        <f t="shared" si="90"/>
        <v/>
      </c>
      <c r="AG633" s="95"/>
      <c r="AH633" s="96"/>
      <c r="AI633" s="97" t="str">
        <f t="shared" si="93"/>
        <v/>
      </c>
      <c r="AJ633" s="98" t="str">
        <f t="shared" si="93"/>
        <v/>
      </c>
      <c r="AK633" s="99" t="str">
        <f t="shared" si="93"/>
        <v/>
      </c>
    </row>
    <row r="634" spans="1:37" ht="26.25" customHeight="1" x14ac:dyDescent="0.7">
      <c r="A634" s="60" t="str">
        <f>IF(選手申込!B670="","",選手申込!B670)</f>
        <v/>
      </c>
      <c r="B634" s="60" t="str">
        <f>IF(選手申込!C670="","",選手申込!C670)</f>
        <v/>
      </c>
      <c r="C634" s="60" t="str">
        <f>IF(選手申込!D670="","",選手申込!D670)</f>
        <v/>
      </c>
      <c r="D634" s="60" t="str">
        <f>IF(選手申込!E670="","",選手申込!E670)</f>
        <v/>
      </c>
      <c r="E634" s="60" t="str">
        <f>IF(選手申込!F670="","",選手申込!F670)</f>
        <v/>
      </c>
      <c r="F634" s="60" t="str">
        <f>IF(選手申込!G670="","",選手申込!G670)</f>
        <v/>
      </c>
      <c r="G634" s="60" t="str">
        <f>IF(選手申込!H670="","",選手申込!H670)</f>
        <v/>
      </c>
      <c r="H634" s="60" t="str">
        <f>IF(選手申込!L670="","",選手申込!L670)</f>
        <v/>
      </c>
      <c r="I634" s="60" t="str">
        <f>IF(H634="","",選手申込!$A$26)</f>
        <v/>
      </c>
      <c r="J634" s="60" t="str">
        <f>IF(I634="","",選手申込!$G$26)</f>
        <v/>
      </c>
      <c r="K634" s="60" t="str">
        <f>IF(J634="","",選手申込!$I$26)</f>
        <v/>
      </c>
      <c r="L634" s="60" t="str">
        <f>IF(選手申込!I670="","",選手申込!I670)</f>
        <v/>
      </c>
      <c r="M634" s="60" t="str">
        <f>IF(選手申込!J670="","",選手申込!J670)</f>
        <v/>
      </c>
      <c r="N634" s="60" t="str">
        <f>IF(選手申込!K670="","",選手申込!K670)</f>
        <v/>
      </c>
      <c r="O634" s="60">
        <f t="shared" si="86"/>
        <v>0</v>
      </c>
      <c r="P634" s="61" t="str">
        <f t="shared" si="87"/>
        <v/>
      </c>
      <c r="S634" s="82" t="str">
        <f t="shared" si="94"/>
        <v/>
      </c>
      <c r="T634" s="83" t="str">
        <f t="shared" si="94"/>
        <v/>
      </c>
      <c r="U634" s="84" t="str">
        <f t="shared" si="88"/>
        <v/>
      </c>
      <c r="V634" s="85"/>
      <c r="W634" s="86" t="str">
        <f t="shared" si="91"/>
        <v/>
      </c>
      <c r="X634" s="87"/>
      <c r="Y634" s="88"/>
      <c r="Z634" s="89" t="str">
        <f t="shared" si="92"/>
        <v/>
      </c>
      <c r="AA634" s="90"/>
      <c r="AB634" s="91"/>
      <c r="AC634" s="92" t="str">
        <f t="shared" si="89"/>
        <v/>
      </c>
      <c r="AD634" s="93"/>
      <c r="AE634" s="94"/>
      <c r="AF634" s="95" t="str">
        <f t="shared" si="90"/>
        <v/>
      </c>
      <c r="AG634" s="95"/>
      <c r="AH634" s="96"/>
      <c r="AI634" s="97" t="str">
        <f t="shared" si="93"/>
        <v/>
      </c>
      <c r="AJ634" s="98" t="str">
        <f t="shared" si="93"/>
        <v/>
      </c>
      <c r="AK634" s="99" t="str">
        <f t="shared" si="93"/>
        <v/>
      </c>
    </row>
    <row r="635" spans="1:37" ht="26.25" customHeight="1" x14ac:dyDescent="0.7">
      <c r="A635" s="60" t="str">
        <f>IF(選手申込!B671="","",選手申込!B671)</f>
        <v/>
      </c>
      <c r="B635" s="60" t="str">
        <f>IF(選手申込!C671="","",選手申込!C671)</f>
        <v/>
      </c>
      <c r="C635" s="60" t="str">
        <f>IF(選手申込!D671="","",選手申込!D671)</f>
        <v/>
      </c>
      <c r="D635" s="60" t="str">
        <f>IF(選手申込!E671="","",選手申込!E671)</f>
        <v/>
      </c>
      <c r="E635" s="60" t="str">
        <f>IF(選手申込!F671="","",選手申込!F671)</f>
        <v/>
      </c>
      <c r="F635" s="60" t="str">
        <f>IF(選手申込!G671="","",選手申込!G671)</f>
        <v/>
      </c>
      <c r="G635" s="60" t="str">
        <f>IF(選手申込!H671="","",選手申込!H671)</f>
        <v/>
      </c>
      <c r="H635" s="60" t="str">
        <f>IF(選手申込!L671="","",選手申込!L671)</f>
        <v/>
      </c>
      <c r="I635" s="60" t="str">
        <f>IF(H635="","",選手申込!$A$26)</f>
        <v/>
      </c>
      <c r="J635" s="60" t="str">
        <f>IF(I635="","",選手申込!$G$26)</f>
        <v/>
      </c>
      <c r="K635" s="60" t="str">
        <f>IF(J635="","",選手申込!$I$26)</f>
        <v/>
      </c>
      <c r="L635" s="60" t="str">
        <f>IF(選手申込!I671="","",選手申込!I671)</f>
        <v/>
      </c>
      <c r="M635" s="60" t="str">
        <f>IF(選手申込!J671="","",選手申込!J671)</f>
        <v/>
      </c>
      <c r="N635" s="60" t="str">
        <f>IF(選手申込!K671="","",選手申込!K671)</f>
        <v/>
      </c>
      <c r="O635" s="60">
        <f t="shared" si="86"/>
        <v>0</v>
      </c>
      <c r="P635" s="61" t="str">
        <f t="shared" si="87"/>
        <v/>
      </c>
      <c r="S635" s="82" t="str">
        <f t="shared" si="94"/>
        <v/>
      </c>
      <c r="T635" s="83" t="str">
        <f t="shared" si="94"/>
        <v/>
      </c>
      <c r="U635" s="84" t="str">
        <f t="shared" si="88"/>
        <v/>
      </c>
      <c r="V635" s="85"/>
      <c r="W635" s="86" t="str">
        <f t="shared" si="91"/>
        <v/>
      </c>
      <c r="X635" s="87"/>
      <c r="Y635" s="88"/>
      <c r="Z635" s="89" t="str">
        <f t="shared" si="92"/>
        <v/>
      </c>
      <c r="AA635" s="90"/>
      <c r="AB635" s="91"/>
      <c r="AC635" s="92" t="str">
        <f t="shared" si="89"/>
        <v/>
      </c>
      <c r="AD635" s="93"/>
      <c r="AE635" s="94"/>
      <c r="AF635" s="95" t="str">
        <f t="shared" si="90"/>
        <v/>
      </c>
      <c r="AG635" s="95"/>
      <c r="AH635" s="96"/>
      <c r="AI635" s="97" t="str">
        <f t="shared" si="93"/>
        <v/>
      </c>
      <c r="AJ635" s="98" t="str">
        <f t="shared" si="93"/>
        <v/>
      </c>
      <c r="AK635" s="99" t="str">
        <f t="shared" si="93"/>
        <v/>
      </c>
    </row>
    <row r="636" spans="1:37" ht="26.25" customHeight="1" x14ac:dyDescent="0.7">
      <c r="A636" s="60" t="str">
        <f>IF(選手申込!B672="","",選手申込!B672)</f>
        <v/>
      </c>
      <c r="B636" s="60" t="str">
        <f>IF(選手申込!C672="","",選手申込!C672)</f>
        <v/>
      </c>
      <c r="C636" s="60" t="str">
        <f>IF(選手申込!D672="","",選手申込!D672)</f>
        <v/>
      </c>
      <c r="D636" s="60" t="str">
        <f>IF(選手申込!E672="","",選手申込!E672)</f>
        <v/>
      </c>
      <c r="E636" s="60" t="str">
        <f>IF(選手申込!F672="","",選手申込!F672)</f>
        <v/>
      </c>
      <c r="F636" s="60" t="str">
        <f>IF(選手申込!G672="","",選手申込!G672)</f>
        <v/>
      </c>
      <c r="G636" s="60" t="str">
        <f>IF(選手申込!H672="","",選手申込!H672)</f>
        <v/>
      </c>
      <c r="H636" s="60" t="str">
        <f>IF(選手申込!L672="","",選手申込!L672)</f>
        <v/>
      </c>
      <c r="I636" s="60" t="str">
        <f>IF(H636="","",選手申込!$A$26)</f>
        <v/>
      </c>
      <c r="J636" s="60" t="str">
        <f>IF(I636="","",選手申込!$G$26)</f>
        <v/>
      </c>
      <c r="K636" s="60" t="str">
        <f>IF(J636="","",選手申込!$I$26)</f>
        <v/>
      </c>
      <c r="L636" s="60" t="str">
        <f>IF(選手申込!I672="","",選手申込!I672)</f>
        <v/>
      </c>
      <c r="M636" s="60" t="str">
        <f>IF(選手申込!J672="","",選手申込!J672)</f>
        <v/>
      </c>
      <c r="N636" s="60" t="str">
        <f>IF(選手申込!K672="","",選手申込!K672)</f>
        <v/>
      </c>
      <c r="O636" s="60">
        <f t="shared" si="86"/>
        <v>0</v>
      </c>
      <c r="P636" s="61" t="str">
        <f t="shared" si="87"/>
        <v/>
      </c>
      <c r="S636" s="82" t="str">
        <f t="shared" si="94"/>
        <v/>
      </c>
      <c r="T636" s="83" t="str">
        <f t="shared" si="94"/>
        <v/>
      </c>
      <c r="U636" s="84" t="str">
        <f t="shared" si="88"/>
        <v/>
      </c>
      <c r="V636" s="85"/>
      <c r="W636" s="86" t="str">
        <f t="shared" si="91"/>
        <v/>
      </c>
      <c r="X636" s="87"/>
      <c r="Y636" s="88"/>
      <c r="Z636" s="89" t="str">
        <f t="shared" si="92"/>
        <v/>
      </c>
      <c r="AA636" s="90"/>
      <c r="AB636" s="91"/>
      <c r="AC636" s="92" t="str">
        <f t="shared" si="89"/>
        <v/>
      </c>
      <c r="AD636" s="93"/>
      <c r="AE636" s="94"/>
      <c r="AF636" s="95" t="str">
        <f t="shared" si="90"/>
        <v/>
      </c>
      <c r="AG636" s="95"/>
      <c r="AH636" s="96"/>
      <c r="AI636" s="97" t="str">
        <f t="shared" si="93"/>
        <v/>
      </c>
      <c r="AJ636" s="98" t="str">
        <f t="shared" si="93"/>
        <v/>
      </c>
      <c r="AK636" s="99" t="str">
        <f t="shared" si="93"/>
        <v/>
      </c>
    </row>
    <row r="637" spans="1:37" ht="26.25" customHeight="1" x14ac:dyDescent="0.7">
      <c r="A637" s="60" t="str">
        <f>IF(選手申込!B673="","",選手申込!B673)</f>
        <v/>
      </c>
      <c r="B637" s="60" t="str">
        <f>IF(選手申込!C673="","",選手申込!C673)</f>
        <v/>
      </c>
      <c r="C637" s="60" t="str">
        <f>IF(選手申込!D673="","",選手申込!D673)</f>
        <v/>
      </c>
      <c r="D637" s="60" t="str">
        <f>IF(選手申込!E673="","",選手申込!E673)</f>
        <v/>
      </c>
      <c r="E637" s="60" t="str">
        <f>IF(選手申込!F673="","",選手申込!F673)</f>
        <v/>
      </c>
      <c r="F637" s="60" t="str">
        <f>IF(選手申込!G673="","",選手申込!G673)</f>
        <v/>
      </c>
      <c r="G637" s="60" t="str">
        <f>IF(選手申込!H673="","",選手申込!H673)</f>
        <v/>
      </c>
      <c r="H637" s="60" t="str">
        <f>IF(選手申込!L673="","",選手申込!L673)</f>
        <v/>
      </c>
      <c r="I637" s="60" t="str">
        <f>IF(H637="","",選手申込!$A$26)</f>
        <v/>
      </c>
      <c r="J637" s="60" t="str">
        <f>IF(I637="","",選手申込!$G$26)</f>
        <v/>
      </c>
      <c r="K637" s="60" t="str">
        <f>IF(J637="","",選手申込!$I$26)</f>
        <v/>
      </c>
      <c r="L637" s="60" t="str">
        <f>IF(選手申込!I673="","",選手申込!I673)</f>
        <v/>
      </c>
      <c r="M637" s="60" t="str">
        <f>IF(選手申込!J673="","",選手申込!J673)</f>
        <v/>
      </c>
      <c r="N637" s="60" t="str">
        <f>IF(選手申込!K673="","",選手申込!K673)</f>
        <v/>
      </c>
      <c r="O637" s="60">
        <f t="shared" si="86"/>
        <v>0</v>
      </c>
      <c r="P637" s="61" t="str">
        <f t="shared" si="87"/>
        <v/>
      </c>
      <c r="S637" s="82" t="str">
        <f t="shared" si="94"/>
        <v/>
      </c>
      <c r="T637" s="83" t="str">
        <f t="shared" si="94"/>
        <v/>
      </c>
      <c r="U637" s="84" t="str">
        <f t="shared" si="88"/>
        <v/>
      </c>
      <c r="V637" s="85"/>
      <c r="W637" s="86" t="str">
        <f t="shared" si="91"/>
        <v/>
      </c>
      <c r="X637" s="87"/>
      <c r="Y637" s="88"/>
      <c r="Z637" s="89" t="str">
        <f t="shared" si="92"/>
        <v/>
      </c>
      <c r="AA637" s="90"/>
      <c r="AB637" s="91"/>
      <c r="AC637" s="92" t="str">
        <f t="shared" si="89"/>
        <v/>
      </c>
      <c r="AD637" s="93"/>
      <c r="AE637" s="94"/>
      <c r="AF637" s="95" t="str">
        <f t="shared" si="90"/>
        <v/>
      </c>
      <c r="AG637" s="95"/>
      <c r="AH637" s="96"/>
      <c r="AI637" s="97" t="str">
        <f t="shared" si="93"/>
        <v/>
      </c>
      <c r="AJ637" s="98" t="str">
        <f t="shared" si="93"/>
        <v/>
      </c>
      <c r="AK637" s="99" t="str">
        <f t="shared" si="93"/>
        <v/>
      </c>
    </row>
    <row r="638" spans="1:37" ht="26.25" customHeight="1" x14ac:dyDescent="0.7">
      <c r="A638" s="60" t="str">
        <f>IF(選手申込!B674="","",選手申込!B674)</f>
        <v/>
      </c>
      <c r="B638" s="60" t="str">
        <f>IF(選手申込!C674="","",選手申込!C674)</f>
        <v/>
      </c>
      <c r="C638" s="60" t="str">
        <f>IF(選手申込!D674="","",選手申込!D674)</f>
        <v/>
      </c>
      <c r="D638" s="60" t="str">
        <f>IF(選手申込!E674="","",選手申込!E674)</f>
        <v/>
      </c>
      <c r="E638" s="60" t="str">
        <f>IF(選手申込!F674="","",選手申込!F674)</f>
        <v/>
      </c>
      <c r="F638" s="60" t="str">
        <f>IF(選手申込!G674="","",選手申込!G674)</f>
        <v/>
      </c>
      <c r="G638" s="60" t="str">
        <f>IF(選手申込!H674="","",選手申込!H674)</f>
        <v/>
      </c>
      <c r="H638" s="60" t="str">
        <f>IF(選手申込!L674="","",選手申込!L674)</f>
        <v/>
      </c>
      <c r="I638" s="60" t="str">
        <f>IF(H638="","",選手申込!$A$26)</f>
        <v/>
      </c>
      <c r="J638" s="60" t="str">
        <f>IF(I638="","",選手申込!$G$26)</f>
        <v/>
      </c>
      <c r="K638" s="60" t="str">
        <f>IF(J638="","",選手申込!$I$26)</f>
        <v/>
      </c>
      <c r="L638" s="60" t="str">
        <f>IF(選手申込!I674="","",選手申込!I674)</f>
        <v/>
      </c>
      <c r="M638" s="60" t="str">
        <f>IF(選手申込!J674="","",選手申込!J674)</f>
        <v/>
      </c>
      <c r="N638" s="60" t="str">
        <f>IF(選手申込!K674="","",選手申込!K674)</f>
        <v/>
      </c>
      <c r="O638" s="60">
        <f t="shared" si="86"/>
        <v>0</v>
      </c>
      <c r="P638" s="61" t="str">
        <f t="shared" si="87"/>
        <v/>
      </c>
      <c r="S638" s="82" t="str">
        <f t="shared" si="94"/>
        <v/>
      </c>
      <c r="T638" s="83" t="str">
        <f t="shared" si="94"/>
        <v/>
      </c>
      <c r="U638" s="84" t="str">
        <f t="shared" si="88"/>
        <v/>
      </c>
      <c r="V638" s="85"/>
      <c r="W638" s="86" t="str">
        <f t="shared" si="91"/>
        <v/>
      </c>
      <c r="X638" s="87"/>
      <c r="Y638" s="88"/>
      <c r="Z638" s="89" t="str">
        <f t="shared" si="92"/>
        <v/>
      </c>
      <c r="AA638" s="90"/>
      <c r="AB638" s="91"/>
      <c r="AC638" s="92" t="str">
        <f t="shared" si="89"/>
        <v/>
      </c>
      <c r="AD638" s="93"/>
      <c r="AE638" s="94"/>
      <c r="AF638" s="95" t="str">
        <f t="shared" si="90"/>
        <v/>
      </c>
      <c r="AG638" s="95"/>
      <c r="AH638" s="96"/>
      <c r="AI638" s="97" t="str">
        <f t="shared" si="93"/>
        <v/>
      </c>
      <c r="AJ638" s="98" t="str">
        <f t="shared" si="93"/>
        <v/>
      </c>
      <c r="AK638" s="99" t="str">
        <f t="shared" si="93"/>
        <v/>
      </c>
    </row>
    <row r="639" spans="1:37" ht="26.25" customHeight="1" x14ac:dyDescent="0.7">
      <c r="A639" s="60" t="str">
        <f>IF(選手申込!B675="","",選手申込!B675)</f>
        <v/>
      </c>
      <c r="B639" s="60" t="str">
        <f>IF(選手申込!C675="","",選手申込!C675)</f>
        <v/>
      </c>
      <c r="C639" s="60" t="str">
        <f>IF(選手申込!D675="","",選手申込!D675)</f>
        <v/>
      </c>
      <c r="D639" s="60" t="str">
        <f>IF(選手申込!E675="","",選手申込!E675)</f>
        <v/>
      </c>
      <c r="E639" s="60" t="str">
        <f>IF(選手申込!F675="","",選手申込!F675)</f>
        <v/>
      </c>
      <c r="F639" s="60" t="str">
        <f>IF(選手申込!G675="","",選手申込!G675)</f>
        <v/>
      </c>
      <c r="G639" s="60" t="str">
        <f>IF(選手申込!H675="","",選手申込!H675)</f>
        <v/>
      </c>
      <c r="H639" s="60" t="str">
        <f>IF(選手申込!L675="","",選手申込!L675)</f>
        <v/>
      </c>
      <c r="I639" s="60" t="str">
        <f>IF(H639="","",選手申込!$A$26)</f>
        <v/>
      </c>
      <c r="J639" s="60" t="str">
        <f>IF(I639="","",選手申込!$G$26)</f>
        <v/>
      </c>
      <c r="K639" s="60" t="str">
        <f>IF(J639="","",選手申込!$I$26)</f>
        <v/>
      </c>
      <c r="L639" s="60" t="str">
        <f>IF(選手申込!I675="","",選手申込!I675)</f>
        <v/>
      </c>
      <c r="M639" s="60" t="str">
        <f>IF(選手申込!J675="","",選手申込!J675)</f>
        <v/>
      </c>
      <c r="N639" s="60" t="str">
        <f>IF(選手申込!K675="","",選手申込!K675)</f>
        <v/>
      </c>
      <c r="O639" s="60">
        <f t="shared" si="86"/>
        <v>0</v>
      </c>
      <c r="P639" s="61" t="str">
        <f t="shared" si="87"/>
        <v/>
      </c>
      <c r="S639" s="82" t="str">
        <f t="shared" si="94"/>
        <v/>
      </c>
      <c r="T639" s="83" t="str">
        <f t="shared" si="94"/>
        <v/>
      </c>
      <c r="U639" s="84" t="str">
        <f t="shared" si="88"/>
        <v/>
      </c>
      <c r="V639" s="85"/>
      <c r="W639" s="86" t="str">
        <f t="shared" si="91"/>
        <v/>
      </c>
      <c r="X639" s="87"/>
      <c r="Y639" s="88"/>
      <c r="Z639" s="89" t="str">
        <f t="shared" si="92"/>
        <v/>
      </c>
      <c r="AA639" s="90"/>
      <c r="AB639" s="91"/>
      <c r="AC639" s="92" t="str">
        <f t="shared" si="89"/>
        <v/>
      </c>
      <c r="AD639" s="93"/>
      <c r="AE639" s="94"/>
      <c r="AF639" s="95" t="str">
        <f t="shared" si="90"/>
        <v/>
      </c>
      <c r="AG639" s="95"/>
      <c r="AH639" s="96"/>
      <c r="AI639" s="97" t="str">
        <f t="shared" si="93"/>
        <v/>
      </c>
      <c r="AJ639" s="98" t="str">
        <f t="shared" si="93"/>
        <v/>
      </c>
      <c r="AK639" s="99" t="str">
        <f t="shared" si="93"/>
        <v/>
      </c>
    </row>
    <row r="640" spans="1:37" ht="26.25" customHeight="1" x14ac:dyDescent="0.7">
      <c r="A640" s="60" t="str">
        <f>IF(選手申込!B676="","",選手申込!B676)</f>
        <v/>
      </c>
      <c r="B640" s="60" t="str">
        <f>IF(選手申込!C676="","",選手申込!C676)</f>
        <v/>
      </c>
      <c r="C640" s="60" t="str">
        <f>IF(選手申込!D676="","",選手申込!D676)</f>
        <v/>
      </c>
      <c r="D640" s="60" t="str">
        <f>IF(選手申込!E676="","",選手申込!E676)</f>
        <v/>
      </c>
      <c r="E640" s="60" t="str">
        <f>IF(選手申込!F676="","",選手申込!F676)</f>
        <v/>
      </c>
      <c r="F640" s="60" t="str">
        <f>IF(選手申込!G676="","",選手申込!G676)</f>
        <v/>
      </c>
      <c r="G640" s="60" t="str">
        <f>IF(選手申込!H676="","",選手申込!H676)</f>
        <v/>
      </c>
      <c r="H640" s="60" t="str">
        <f>IF(選手申込!L676="","",選手申込!L676)</f>
        <v/>
      </c>
      <c r="I640" s="60" t="str">
        <f>IF(H640="","",選手申込!$A$26)</f>
        <v/>
      </c>
      <c r="J640" s="60" t="str">
        <f>IF(I640="","",選手申込!$G$26)</f>
        <v/>
      </c>
      <c r="K640" s="60" t="str">
        <f>IF(J640="","",選手申込!$I$26)</f>
        <v/>
      </c>
      <c r="L640" s="60" t="str">
        <f>IF(選手申込!I676="","",選手申込!I676)</f>
        <v/>
      </c>
      <c r="M640" s="60" t="str">
        <f>IF(選手申込!J676="","",選手申込!J676)</f>
        <v/>
      </c>
      <c r="N640" s="60" t="str">
        <f>IF(選手申込!K676="","",選手申込!K676)</f>
        <v/>
      </c>
      <c r="O640" s="60">
        <f t="shared" si="86"/>
        <v>0</v>
      </c>
      <c r="P640" s="61" t="str">
        <f t="shared" si="87"/>
        <v/>
      </c>
      <c r="S640" s="82" t="str">
        <f t="shared" si="94"/>
        <v/>
      </c>
      <c r="T640" s="83" t="str">
        <f t="shared" si="94"/>
        <v/>
      </c>
      <c r="U640" s="84" t="str">
        <f t="shared" si="88"/>
        <v/>
      </c>
      <c r="V640" s="85"/>
      <c r="W640" s="86" t="str">
        <f t="shared" si="91"/>
        <v/>
      </c>
      <c r="X640" s="87"/>
      <c r="Y640" s="88"/>
      <c r="Z640" s="89" t="str">
        <f t="shared" si="92"/>
        <v/>
      </c>
      <c r="AA640" s="90"/>
      <c r="AB640" s="91"/>
      <c r="AC640" s="92" t="str">
        <f t="shared" si="89"/>
        <v/>
      </c>
      <c r="AD640" s="93"/>
      <c r="AE640" s="94"/>
      <c r="AF640" s="95" t="str">
        <f t="shared" si="90"/>
        <v/>
      </c>
      <c r="AG640" s="95"/>
      <c r="AH640" s="96"/>
      <c r="AI640" s="97" t="str">
        <f t="shared" si="93"/>
        <v/>
      </c>
      <c r="AJ640" s="98" t="str">
        <f t="shared" si="93"/>
        <v/>
      </c>
      <c r="AK640" s="99" t="str">
        <f t="shared" si="93"/>
        <v/>
      </c>
    </row>
    <row r="641" spans="1:37" ht="26.25" customHeight="1" x14ac:dyDescent="0.7">
      <c r="A641" s="60" t="str">
        <f>IF(選手申込!B677="","",選手申込!B677)</f>
        <v/>
      </c>
      <c r="B641" s="60" t="str">
        <f>IF(選手申込!C677="","",選手申込!C677)</f>
        <v/>
      </c>
      <c r="C641" s="60" t="str">
        <f>IF(選手申込!D677="","",選手申込!D677)</f>
        <v/>
      </c>
      <c r="D641" s="60" t="str">
        <f>IF(選手申込!E677="","",選手申込!E677)</f>
        <v/>
      </c>
      <c r="E641" s="60" t="str">
        <f>IF(選手申込!F677="","",選手申込!F677)</f>
        <v/>
      </c>
      <c r="F641" s="60" t="str">
        <f>IF(選手申込!G677="","",選手申込!G677)</f>
        <v/>
      </c>
      <c r="G641" s="60" t="str">
        <f>IF(選手申込!H677="","",選手申込!H677)</f>
        <v/>
      </c>
      <c r="H641" s="60" t="str">
        <f>IF(選手申込!L677="","",選手申込!L677)</f>
        <v/>
      </c>
      <c r="I641" s="60" t="str">
        <f>IF(H641="","",選手申込!$A$26)</f>
        <v/>
      </c>
      <c r="J641" s="60" t="str">
        <f>IF(I641="","",選手申込!$G$26)</f>
        <v/>
      </c>
      <c r="K641" s="60" t="str">
        <f>IF(J641="","",選手申込!$I$26)</f>
        <v/>
      </c>
      <c r="L641" s="60" t="str">
        <f>IF(選手申込!I677="","",選手申込!I677)</f>
        <v/>
      </c>
      <c r="M641" s="60" t="str">
        <f>IF(選手申込!J677="","",選手申込!J677)</f>
        <v/>
      </c>
      <c r="N641" s="60" t="str">
        <f>IF(選手申込!K677="","",選手申込!K677)</f>
        <v/>
      </c>
      <c r="O641" s="60">
        <f t="shared" si="86"/>
        <v>0</v>
      </c>
      <c r="P641" s="61" t="str">
        <f t="shared" si="87"/>
        <v/>
      </c>
      <c r="S641" s="82" t="str">
        <f t="shared" si="94"/>
        <v/>
      </c>
      <c r="T641" s="83" t="str">
        <f t="shared" si="94"/>
        <v/>
      </c>
      <c r="U641" s="84" t="str">
        <f t="shared" si="88"/>
        <v/>
      </c>
      <c r="V641" s="85"/>
      <c r="W641" s="86" t="str">
        <f t="shared" si="91"/>
        <v/>
      </c>
      <c r="X641" s="87"/>
      <c r="Y641" s="88"/>
      <c r="Z641" s="89" t="str">
        <f t="shared" si="92"/>
        <v/>
      </c>
      <c r="AA641" s="90"/>
      <c r="AB641" s="91"/>
      <c r="AC641" s="92" t="str">
        <f t="shared" si="89"/>
        <v/>
      </c>
      <c r="AD641" s="93"/>
      <c r="AE641" s="94"/>
      <c r="AF641" s="95" t="str">
        <f t="shared" si="90"/>
        <v/>
      </c>
      <c r="AG641" s="95"/>
      <c r="AH641" s="96"/>
      <c r="AI641" s="97" t="str">
        <f t="shared" si="93"/>
        <v/>
      </c>
      <c r="AJ641" s="98" t="str">
        <f t="shared" si="93"/>
        <v/>
      </c>
      <c r="AK641" s="99" t="str">
        <f t="shared" si="93"/>
        <v/>
      </c>
    </row>
    <row r="642" spans="1:37" ht="26.25" customHeight="1" x14ac:dyDescent="0.7">
      <c r="A642" s="60" t="str">
        <f>IF(選手申込!B678="","",選手申込!B678)</f>
        <v/>
      </c>
      <c r="B642" s="60" t="str">
        <f>IF(選手申込!C678="","",選手申込!C678)</f>
        <v/>
      </c>
      <c r="C642" s="60" t="str">
        <f>IF(選手申込!D678="","",選手申込!D678)</f>
        <v/>
      </c>
      <c r="D642" s="60" t="str">
        <f>IF(選手申込!E678="","",選手申込!E678)</f>
        <v/>
      </c>
      <c r="E642" s="60" t="str">
        <f>IF(選手申込!F678="","",選手申込!F678)</f>
        <v/>
      </c>
      <c r="F642" s="60" t="str">
        <f>IF(選手申込!G678="","",選手申込!G678)</f>
        <v/>
      </c>
      <c r="G642" s="60" t="str">
        <f>IF(選手申込!H678="","",選手申込!H678)</f>
        <v/>
      </c>
      <c r="H642" s="60" t="str">
        <f>IF(選手申込!L678="","",選手申込!L678)</f>
        <v/>
      </c>
      <c r="I642" s="60" t="str">
        <f>IF(H642="","",選手申込!$A$26)</f>
        <v/>
      </c>
      <c r="J642" s="60" t="str">
        <f>IF(I642="","",選手申込!$G$26)</f>
        <v/>
      </c>
      <c r="K642" s="60" t="str">
        <f>IF(J642="","",選手申込!$I$26)</f>
        <v/>
      </c>
      <c r="L642" s="60" t="str">
        <f>IF(選手申込!I678="","",選手申込!I678)</f>
        <v/>
      </c>
      <c r="M642" s="60" t="str">
        <f>IF(選手申込!J678="","",選手申込!J678)</f>
        <v/>
      </c>
      <c r="N642" s="60" t="str">
        <f>IF(選手申込!K678="","",選手申込!K678)</f>
        <v/>
      </c>
      <c r="O642" s="60">
        <f t="shared" si="86"/>
        <v>0</v>
      </c>
      <c r="P642" s="61" t="str">
        <f t="shared" si="87"/>
        <v/>
      </c>
      <c r="S642" s="82" t="str">
        <f t="shared" si="94"/>
        <v/>
      </c>
      <c r="T642" s="83" t="str">
        <f t="shared" si="94"/>
        <v/>
      </c>
      <c r="U642" s="84" t="str">
        <f t="shared" si="88"/>
        <v/>
      </c>
      <c r="V642" s="85"/>
      <c r="W642" s="86" t="str">
        <f t="shared" si="91"/>
        <v/>
      </c>
      <c r="X642" s="87"/>
      <c r="Y642" s="88"/>
      <c r="Z642" s="89" t="str">
        <f t="shared" si="92"/>
        <v/>
      </c>
      <c r="AA642" s="90"/>
      <c r="AB642" s="91"/>
      <c r="AC642" s="92" t="str">
        <f t="shared" si="89"/>
        <v/>
      </c>
      <c r="AD642" s="93"/>
      <c r="AE642" s="94"/>
      <c r="AF642" s="95" t="str">
        <f t="shared" si="90"/>
        <v/>
      </c>
      <c r="AG642" s="95"/>
      <c r="AH642" s="96"/>
      <c r="AI642" s="97" t="str">
        <f t="shared" si="93"/>
        <v/>
      </c>
      <c r="AJ642" s="98" t="str">
        <f t="shared" si="93"/>
        <v/>
      </c>
      <c r="AK642" s="99" t="str">
        <f t="shared" si="93"/>
        <v/>
      </c>
    </row>
    <row r="643" spans="1:37" ht="26.25" customHeight="1" x14ac:dyDescent="0.7">
      <c r="A643" s="60" t="str">
        <f>IF(選手申込!B679="","",選手申込!B679)</f>
        <v/>
      </c>
      <c r="B643" s="60" t="str">
        <f>IF(選手申込!C679="","",選手申込!C679)</f>
        <v/>
      </c>
      <c r="C643" s="60" t="str">
        <f>IF(選手申込!D679="","",選手申込!D679)</f>
        <v/>
      </c>
      <c r="D643" s="60" t="str">
        <f>IF(選手申込!E679="","",選手申込!E679)</f>
        <v/>
      </c>
      <c r="E643" s="60" t="str">
        <f>IF(選手申込!F679="","",選手申込!F679)</f>
        <v/>
      </c>
      <c r="F643" s="60" t="str">
        <f>IF(選手申込!G679="","",選手申込!G679)</f>
        <v/>
      </c>
      <c r="G643" s="60" t="str">
        <f>IF(選手申込!H679="","",選手申込!H679)</f>
        <v/>
      </c>
      <c r="H643" s="60" t="str">
        <f>IF(選手申込!L679="","",選手申込!L679)</f>
        <v/>
      </c>
      <c r="I643" s="60" t="str">
        <f>IF(H643="","",選手申込!$A$26)</f>
        <v/>
      </c>
      <c r="J643" s="60" t="str">
        <f>IF(I643="","",選手申込!$G$26)</f>
        <v/>
      </c>
      <c r="K643" s="60" t="str">
        <f>IF(J643="","",選手申込!$I$26)</f>
        <v/>
      </c>
      <c r="L643" s="60" t="str">
        <f>IF(選手申込!I679="","",選手申込!I679)</f>
        <v/>
      </c>
      <c r="M643" s="60" t="str">
        <f>IF(選手申込!J679="","",選手申込!J679)</f>
        <v/>
      </c>
      <c r="N643" s="60" t="str">
        <f>IF(選手申込!K679="","",選手申込!K679)</f>
        <v/>
      </c>
      <c r="O643" s="60">
        <f t="shared" ref="O643:O706" si="95">LEN(C643)+LEN(D643)</f>
        <v>0</v>
      </c>
      <c r="P643" s="61" t="str">
        <f t="shared" ref="P643:P706" si="96">IF(O643=1,"　　　　",IF(O643=2,"　　　",IF(O643=3,"　　",IF(O643=4,"　",""))))</f>
        <v/>
      </c>
      <c r="S643" s="82" t="str">
        <f t="shared" si="94"/>
        <v/>
      </c>
      <c r="T643" s="83" t="str">
        <f t="shared" si="94"/>
        <v/>
      </c>
      <c r="U643" s="84" t="str">
        <f t="shared" ref="U643:U706" si="97">C643&amp;P643&amp;D643</f>
        <v/>
      </c>
      <c r="V643" s="85"/>
      <c r="W643" s="86" t="str">
        <f t="shared" si="91"/>
        <v/>
      </c>
      <c r="X643" s="87"/>
      <c r="Y643" s="88"/>
      <c r="Z643" s="89" t="str">
        <f t="shared" si="92"/>
        <v/>
      </c>
      <c r="AA643" s="90"/>
      <c r="AB643" s="91"/>
      <c r="AC643" s="92" t="str">
        <f t="shared" ref="AC643:AC706" si="98">H643</f>
        <v/>
      </c>
      <c r="AD643" s="93"/>
      <c r="AE643" s="94"/>
      <c r="AF643" s="95" t="str">
        <f t="shared" ref="AF643:AF706" si="99">H643</f>
        <v/>
      </c>
      <c r="AG643" s="95"/>
      <c r="AH643" s="96"/>
      <c r="AI643" s="97" t="str">
        <f t="shared" si="93"/>
        <v/>
      </c>
      <c r="AJ643" s="98" t="str">
        <f t="shared" si="93"/>
        <v/>
      </c>
      <c r="AK643" s="99" t="str">
        <f t="shared" si="93"/>
        <v/>
      </c>
    </row>
    <row r="644" spans="1:37" ht="26.25" customHeight="1" x14ac:dyDescent="0.7">
      <c r="A644" s="60" t="str">
        <f>IF(選手申込!B680="","",選手申込!B680)</f>
        <v/>
      </c>
      <c r="B644" s="60" t="str">
        <f>IF(選手申込!C680="","",選手申込!C680)</f>
        <v/>
      </c>
      <c r="C644" s="60" t="str">
        <f>IF(選手申込!D680="","",選手申込!D680)</f>
        <v/>
      </c>
      <c r="D644" s="60" t="str">
        <f>IF(選手申込!E680="","",選手申込!E680)</f>
        <v/>
      </c>
      <c r="E644" s="60" t="str">
        <f>IF(選手申込!F680="","",選手申込!F680)</f>
        <v/>
      </c>
      <c r="F644" s="60" t="str">
        <f>IF(選手申込!G680="","",選手申込!G680)</f>
        <v/>
      </c>
      <c r="G644" s="60" t="str">
        <f>IF(選手申込!H680="","",選手申込!H680)</f>
        <v/>
      </c>
      <c r="H644" s="60" t="str">
        <f>IF(選手申込!L680="","",選手申込!L680)</f>
        <v/>
      </c>
      <c r="I644" s="60" t="str">
        <f>IF(H644="","",選手申込!$A$26)</f>
        <v/>
      </c>
      <c r="J644" s="60" t="str">
        <f>IF(I644="","",選手申込!$G$26)</f>
        <v/>
      </c>
      <c r="K644" s="60" t="str">
        <f>IF(J644="","",選手申込!$I$26)</f>
        <v/>
      </c>
      <c r="L644" s="60" t="str">
        <f>IF(選手申込!I680="","",選手申込!I680)</f>
        <v/>
      </c>
      <c r="M644" s="60" t="str">
        <f>IF(選手申込!J680="","",選手申込!J680)</f>
        <v/>
      </c>
      <c r="N644" s="60" t="str">
        <f>IF(選手申込!K680="","",選手申込!K680)</f>
        <v/>
      </c>
      <c r="O644" s="60">
        <f t="shared" si="95"/>
        <v>0</v>
      </c>
      <c r="P644" s="61" t="str">
        <f t="shared" si="96"/>
        <v/>
      </c>
      <c r="S644" s="82" t="str">
        <f t="shared" si="94"/>
        <v/>
      </c>
      <c r="T644" s="83" t="str">
        <f t="shared" si="94"/>
        <v/>
      </c>
      <c r="U644" s="84" t="str">
        <f t="shared" si="97"/>
        <v/>
      </c>
      <c r="V644" s="85"/>
      <c r="W644" s="86" t="str">
        <f t="shared" ref="W644:W707" si="100">IF(U644="","","（"&amp;G644&amp;"・"&amp;K644&amp;"）")</f>
        <v/>
      </c>
      <c r="X644" s="87"/>
      <c r="Y644" s="88"/>
      <c r="Z644" s="89" t="str">
        <f t="shared" ref="Z644:Z707" si="101">I644</f>
        <v/>
      </c>
      <c r="AA644" s="90"/>
      <c r="AB644" s="91"/>
      <c r="AC644" s="92" t="str">
        <f t="shared" si="98"/>
        <v/>
      </c>
      <c r="AD644" s="93"/>
      <c r="AE644" s="94"/>
      <c r="AF644" s="95" t="str">
        <f t="shared" si="99"/>
        <v/>
      </c>
      <c r="AG644" s="95"/>
      <c r="AH644" s="96"/>
      <c r="AI644" s="97" t="str">
        <f t="shared" si="93"/>
        <v/>
      </c>
      <c r="AJ644" s="98" t="str">
        <f t="shared" si="93"/>
        <v/>
      </c>
      <c r="AK644" s="99" t="str">
        <f t="shared" si="93"/>
        <v/>
      </c>
    </row>
    <row r="645" spans="1:37" ht="26.25" customHeight="1" x14ac:dyDescent="0.7">
      <c r="A645" s="60" t="str">
        <f>IF(選手申込!B681="","",選手申込!B681)</f>
        <v/>
      </c>
      <c r="B645" s="60" t="str">
        <f>IF(選手申込!C681="","",選手申込!C681)</f>
        <v/>
      </c>
      <c r="C645" s="60" t="str">
        <f>IF(選手申込!D681="","",選手申込!D681)</f>
        <v/>
      </c>
      <c r="D645" s="60" t="str">
        <f>IF(選手申込!E681="","",選手申込!E681)</f>
        <v/>
      </c>
      <c r="E645" s="60" t="str">
        <f>IF(選手申込!F681="","",選手申込!F681)</f>
        <v/>
      </c>
      <c r="F645" s="60" t="str">
        <f>IF(選手申込!G681="","",選手申込!G681)</f>
        <v/>
      </c>
      <c r="G645" s="60" t="str">
        <f>IF(選手申込!H681="","",選手申込!H681)</f>
        <v/>
      </c>
      <c r="H645" s="60" t="str">
        <f>IF(選手申込!L681="","",選手申込!L681)</f>
        <v/>
      </c>
      <c r="I645" s="60" t="str">
        <f>IF(H645="","",選手申込!$A$26)</f>
        <v/>
      </c>
      <c r="J645" s="60" t="str">
        <f>IF(I645="","",選手申込!$G$26)</f>
        <v/>
      </c>
      <c r="K645" s="60" t="str">
        <f>IF(J645="","",選手申込!$I$26)</f>
        <v/>
      </c>
      <c r="L645" s="60" t="str">
        <f>IF(選手申込!I681="","",選手申込!I681)</f>
        <v/>
      </c>
      <c r="M645" s="60" t="str">
        <f>IF(選手申込!J681="","",選手申込!J681)</f>
        <v/>
      </c>
      <c r="N645" s="60" t="str">
        <f>IF(選手申込!K681="","",選手申込!K681)</f>
        <v/>
      </c>
      <c r="O645" s="60">
        <f t="shared" si="95"/>
        <v>0</v>
      </c>
      <c r="P645" s="61" t="str">
        <f t="shared" si="96"/>
        <v/>
      </c>
      <c r="S645" s="82" t="str">
        <f t="shared" si="94"/>
        <v/>
      </c>
      <c r="T645" s="83" t="str">
        <f t="shared" si="94"/>
        <v/>
      </c>
      <c r="U645" s="84" t="str">
        <f t="shared" si="97"/>
        <v/>
      </c>
      <c r="V645" s="85"/>
      <c r="W645" s="86" t="str">
        <f t="shared" si="100"/>
        <v/>
      </c>
      <c r="X645" s="87"/>
      <c r="Y645" s="88"/>
      <c r="Z645" s="89" t="str">
        <f t="shared" si="101"/>
        <v/>
      </c>
      <c r="AA645" s="90"/>
      <c r="AB645" s="91"/>
      <c r="AC645" s="92" t="str">
        <f t="shared" si="98"/>
        <v/>
      </c>
      <c r="AD645" s="93"/>
      <c r="AE645" s="94"/>
      <c r="AF645" s="95" t="str">
        <f t="shared" si="99"/>
        <v/>
      </c>
      <c r="AG645" s="95"/>
      <c r="AH645" s="96"/>
      <c r="AI645" s="97" t="str">
        <f t="shared" si="93"/>
        <v/>
      </c>
      <c r="AJ645" s="98" t="str">
        <f t="shared" si="93"/>
        <v/>
      </c>
      <c r="AK645" s="99" t="str">
        <f t="shared" si="93"/>
        <v/>
      </c>
    </row>
    <row r="646" spans="1:37" ht="26.25" customHeight="1" x14ac:dyDescent="0.7">
      <c r="A646" s="60" t="str">
        <f>IF(選手申込!B682="","",選手申込!B682)</f>
        <v/>
      </c>
      <c r="B646" s="60" t="str">
        <f>IF(選手申込!C682="","",選手申込!C682)</f>
        <v/>
      </c>
      <c r="C646" s="60" t="str">
        <f>IF(選手申込!D682="","",選手申込!D682)</f>
        <v/>
      </c>
      <c r="D646" s="60" t="str">
        <f>IF(選手申込!E682="","",選手申込!E682)</f>
        <v/>
      </c>
      <c r="E646" s="60" t="str">
        <f>IF(選手申込!F682="","",選手申込!F682)</f>
        <v/>
      </c>
      <c r="F646" s="60" t="str">
        <f>IF(選手申込!G682="","",選手申込!G682)</f>
        <v/>
      </c>
      <c r="G646" s="60" t="str">
        <f>IF(選手申込!H682="","",選手申込!H682)</f>
        <v/>
      </c>
      <c r="H646" s="60" t="str">
        <f>IF(選手申込!L682="","",選手申込!L682)</f>
        <v/>
      </c>
      <c r="I646" s="60" t="str">
        <f>IF(H646="","",選手申込!$A$26)</f>
        <v/>
      </c>
      <c r="J646" s="60" t="str">
        <f>IF(I646="","",選手申込!$G$26)</f>
        <v/>
      </c>
      <c r="K646" s="60" t="str">
        <f>IF(J646="","",選手申込!$I$26)</f>
        <v/>
      </c>
      <c r="L646" s="60" t="str">
        <f>IF(選手申込!I682="","",選手申込!I682)</f>
        <v/>
      </c>
      <c r="M646" s="60" t="str">
        <f>IF(選手申込!J682="","",選手申込!J682)</f>
        <v/>
      </c>
      <c r="N646" s="60" t="str">
        <f>IF(選手申込!K682="","",選手申込!K682)</f>
        <v/>
      </c>
      <c r="O646" s="60">
        <f t="shared" si="95"/>
        <v>0</v>
      </c>
      <c r="P646" s="61" t="str">
        <f t="shared" si="96"/>
        <v/>
      </c>
      <c r="S646" s="82" t="str">
        <f t="shared" si="94"/>
        <v/>
      </c>
      <c r="T646" s="83" t="str">
        <f t="shared" si="94"/>
        <v/>
      </c>
      <c r="U646" s="84" t="str">
        <f t="shared" si="97"/>
        <v/>
      </c>
      <c r="V646" s="85"/>
      <c r="W646" s="86" t="str">
        <f t="shared" si="100"/>
        <v/>
      </c>
      <c r="X646" s="87"/>
      <c r="Y646" s="88"/>
      <c r="Z646" s="89" t="str">
        <f t="shared" si="101"/>
        <v/>
      </c>
      <c r="AA646" s="90"/>
      <c r="AB646" s="91"/>
      <c r="AC646" s="92" t="str">
        <f t="shared" si="98"/>
        <v/>
      </c>
      <c r="AD646" s="93"/>
      <c r="AE646" s="94"/>
      <c r="AF646" s="95" t="str">
        <f t="shared" si="99"/>
        <v/>
      </c>
      <c r="AG646" s="95"/>
      <c r="AH646" s="96"/>
      <c r="AI646" s="97" t="str">
        <f t="shared" si="93"/>
        <v/>
      </c>
      <c r="AJ646" s="98" t="str">
        <f t="shared" si="93"/>
        <v/>
      </c>
      <c r="AK646" s="99" t="str">
        <f t="shared" si="93"/>
        <v/>
      </c>
    </row>
    <row r="647" spans="1:37" ht="26.25" customHeight="1" x14ac:dyDescent="0.7">
      <c r="A647" s="60" t="str">
        <f>IF(選手申込!B683="","",選手申込!B683)</f>
        <v/>
      </c>
      <c r="B647" s="60" t="str">
        <f>IF(選手申込!C683="","",選手申込!C683)</f>
        <v/>
      </c>
      <c r="C647" s="60" t="str">
        <f>IF(選手申込!D683="","",選手申込!D683)</f>
        <v/>
      </c>
      <c r="D647" s="60" t="str">
        <f>IF(選手申込!E683="","",選手申込!E683)</f>
        <v/>
      </c>
      <c r="E647" s="60" t="str">
        <f>IF(選手申込!F683="","",選手申込!F683)</f>
        <v/>
      </c>
      <c r="F647" s="60" t="str">
        <f>IF(選手申込!G683="","",選手申込!G683)</f>
        <v/>
      </c>
      <c r="G647" s="60" t="str">
        <f>IF(選手申込!H683="","",選手申込!H683)</f>
        <v/>
      </c>
      <c r="H647" s="60" t="str">
        <f>IF(選手申込!L683="","",選手申込!L683)</f>
        <v/>
      </c>
      <c r="I647" s="60" t="str">
        <f>IF(H647="","",選手申込!$A$26)</f>
        <v/>
      </c>
      <c r="J647" s="60" t="str">
        <f>IF(I647="","",選手申込!$G$26)</f>
        <v/>
      </c>
      <c r="K647" s="60" t="str">
        <f>IF(J647="","",選手申込!$I$26)</f>
        <v/>
      </c>
      <c r="L647" s="60" t="str">
        <f>IF(選手申込!I683="","",選手申込!I683)</f>
        <v/>
      </c>
      <c r="M647" s="60" t="str">
        <f>IF(選手申込!J683="","",選手申込!J683)</f>
        <v/>
      </c>
      <c r="N647" s="60" t="str">
        <f>IF(選手申込!K683="","",選手申込!K683)</f>
        <v/>
      </c>
      <c r="O647" s="60">
        <f t="shared" si="95"/>
        <v>0</v>
      </c>
      <c r="P647" s="61" t="str">
        <f t="shared" si="96"/>
        <v/>
      </c>
      <c r="S647" s="82" t="str">
        <f t="shared" si="94"/>
        <v/>
      </c>
      <c r="T647" s="83" t="str">
        <f t="shared" si="94"/>
        <v/>
      </c>
      <c r="U647" s="84" t="str">
        <f t="shared" si="97"/>
        <v/>
      </c>
      <c r="V647" s="85"/>
      <c r="W647" s="86" t="str">
        <f t="shared" si="100"/>
        <v/>
      </c>
      <c r="X647" s="87"/>
      <c r="Y647" s="88"/>
      <c r="Z647" s="89" t="str">
        <f t="shared" si="101"/>
        <v/>
      </c>
      <c r="AA647" s="90"/>
      <c r="AB647" s="91"/>
      <c r="AC647" s="92" t="str">
        <f t="shared" si="98"/>
        <v/>
      </c>
      <c r="AD647" s="93"/>
      <c r="AE647" s="94"/>
      <c r="AF647" s="95" t="str">
        <f t="shared" si="99"/>
        <v/>
      </c>
      <c r="AG647" s="95"/>
      <c r="AH647" s="96"/>
      <c r="AI647" s="97" t="str">
        <f t="shared" si="93"/>
        <v/>
      </c>
      <c r="AJ647" s="98" t="str">
        <f t="shared" si="93"/>
        <v/>
      </c>
      <c r="AK647" s="99" t="str">
        <f t="shared" si="93"/>
        <v/>
      </c>
    </row>
    <row r="648" spans="1:37" ht="26.25" customHeight="1" x14ac:dyDescent="0.7">
      <c r="A648" s="60" t="str">
        <f>IF(選手申込!B684="","",選手申込!B684)</f>
        <v/>
      </c>
      <c r="B648" s="60" t="str">
        <f>IF(選手申込!C684="","",選手申込!C684)</f>
        <v/>
      </c>
      <c r="C648" s="60" t="str">
        <f>IF(選手申込!D684="","",選手申込!D684)</f>
        <v/>
      </c>
      <c r="D648" s="60" t="str">
        <f>IF(選手申込!E684="","",選手申込!E684)</f>
        <v/>
      </c>
      <c r="E648" s="60" t="str">
        <f>IF(選手申込!F684="","",選手申込!F684)</f>
        <v/>
      </c>
      <c r="F648" s="60" t="str">
        <f>IF(選手申込!G684="","",選手申込!G684)</f>
        <v/>
      </c>
      <c r="G648" s="60" t="str">
        <f>IF(選手申込!H684="","",選手申込!H684)</f>
        <v/>
      </c>
      <c r="H648" s="60" t="str">
        <f>IF(選手申込!L684="","",選手申込!L684)</f>
        <v/>
      </c>
      <c r="I648" s="60" t="str">
        <f>IF(H648="","",選手申込!$A$26)</f>
        <v/>
      </c>
      <c r="J648" s="60" t="str">
        <f>IF(I648="","",選手申込!$G$26)</f>
        <v/>
      </c>
      <c r="K648" s="60" t="str">
        <f>IF(J648="","",選手申込!$I$26)</f>
        <v/>
      </c>
      <c r="L648" s="60" t="str">
        <f>IF(選手申込!I684="","",選手申込!I684)</f>
        <v/>
      </c>
      <c r="M648" s="60" t="str">
        <f>IF(選手申込!J684="","",選手申込!J684)</f>
        <v/>
      </c>
      <c r="N648" s="60" t="str">
        <f>IF(選手申込!K684="","",選手申込!K684)</f>
        <v/>
      </c>
      <c r="O648" s="60">
        <f t="shared" si="95"/>
        <v>0</v>
      </c>
      <c r="P648" s="61" t="str">
        <f t="shared" si="96"/>
        <v/>
      </c>
      <c r="S648" s="82" t="str">
        <f t="shared" si="94"/>
        <v/>
      </c>
      <c r="T648" s="83" t="str">
        <f t="shared" si="94"/>
        <v/>
      </c>
      <c r="U648" s="84" t="str">
        <f t="shared" si="97"/>
        <v/>
      </c>
      <c r="V648" s="85"/>
      <c r="W648" s="86" t="str">
        <f t="shared" si="100"/>
        <v/>
      </c>
      <c r="X648" s="87"/>
      <c r="Y648" s="88"/>
      <c r="Z648" s="89" t="str">
        <f t="shared" si="101"/>
        <v/>
      </c>
      <c r="AA648" s="90"/>
      <c r="AB648" s="91"/>
      <c r="AC648" s="92" t="str">
        <f t="shared" si="98"/>
        <v/>
      </c>
      <c r="AD648" s="93"/>
      <c r="AE648" s="94"/>
      <c r="AF648" s="95" t="str">
        <f t="shared" si="99"/>
        <v/>
      </c>
      <c r="AG648" s="95"/>
      <c r="AH648" s="96"/>
      <c r="AI648" s="97" t="str">
        <f t="shared" si="93"/>
        <v/>
      </c>
      <c r="AJ648" s="98" t="str">
        <f t="shared" si="93"/>
        <v/>
      </c>
      <c r="AK648" s="99" t="str">
        <f t="shared" si="93"/>
        <v/>
      </c>
    </row>
    <row r="649" spans="1:37" ht="26.25" customHeight="1" x14ac:dyDescent="0.7">
      <c r="A649" s="60" t="str">
        <f>IF(選手申込!B685="","",選手申込!B685)</f>
        <v/>
      </c>
      <c r="B649" s="60" t="str">
        <f>IF(選手申込!C685="","",選手申込!C685)</f>
        <v/>
      </c>
      <c r="C649" s="60" t="str">
        <f>IF(選手申込!D685="","",選手申込!D685)</f>
        <v/>
      </c>
      <c r="D649" s="60" t="str">
        <f>IF(選手申込!E685="","",選手申込!E685)</f>
        <v/>
      </c>
      <c r="E649" s="60" t="str">
        <f>IF(選手申込!F685="","",選手申込!F685)</f>
        <v/>
      </c>
      <c r="F649" s="60" t="str">
        <f>IF(選手申込!G685="","",選手申込!G685)</f>
        <v/>
      </c>
      <c r="G649" s="60" t="str">
        <f>IF(選手申込!H685="","",選手申込!H685)</f>
        <v/>
      </c>
      <c r="H649" s="60" t="str">
        <f>IF(選手申込!L685="","",選手申込!L685)</f>
        <v/>
      </c>
      <c r="I649" s="60" t="str">
        <f>IF(H649="","",選手申込!$A$26)</f>
        <v/>
      </c>
      <c r="J649" s="60" t="str">
        <f>IF(I649="","",選手申込!$G$26)</f>
        <v/>
      </c>
      <c r="K649" s="60" t="str">
        <f>IF(J649="","",選手申込!$I$26)</f>
        <v/>
      </c>
      <c r="L649" s="60" t="str">
        <f>IF(選手申込!I685="","",選手申込!I685)</f>
        <v/>
      </c>
      <c r="M649" s="60" t="str">
        <f>IF(選手申込!J685="","",選手申込!J685)</f>
        <v/>
      </c>
      <c r="N649" s="60" t="str">
        <f>IF(選手申込!K685="","",選手申込!K685)</f>
        <v/>
      </c>
      <c r="O649" s="60">
        <f t="shared" si="95"/>
        <v>0</v>
      </c>
      <c r="P649" s="61" t="str">
        <f t="shared" si="96"/>
        <v/>
      </c>
      <c r="S649" s="82" t="str">
        <f t="shared" si="94"/>
        <v/>
      </c>
      <c r="T649" s="83" t="str">
        <f t="shared" si="94"/>
        <v/>
      </c>
      <c r="U649" s="84" t="str">
        <f t="shared" si="97"/>
        <v/>
      </c>
      <c r="V649" s="85"/>
      <c r="W649" s="86" t="str">
        <f t="shared" si="100"/>
        <v/>
      </c>
      <c r="X649" s="87"/>
      <c r="Y649" s="88"/>
      <c r="Z649" s="89" t="str">
        <f t="shared" si="101"/>
        <v/>
      </c>
      <c r="AA649" s="90"/>
      <c r="AB649" s="91"/>
      <c r="AC649" s="92" t="str">
        <f t="shared" si="98"/>
        <v/>
      </c>
      <c r="AD649" s="93"/>
      <c r="AE649" s="94"/>
      <c r="AF649" s="95" t="str">
        <f t="shared" si="99"/>
        <v/>
      </c>
      <c r="AG649" s="95"/>
      <c r="AH649" s="96"/>
      <c r="AI649" s="97" t="str">
        <f t="shared" si="93"/>
        <v/>
      </c>
      <c r="AJ649" s="98" t="str">
        <f t="shared" si="93"/>
        <v/>
      </c>
      <c r="AK649" s="99" t="str">
        <f t="shared" si="93"/>
        <v/>
      </c>
    </row>
    <row r="650" spans="1:37" ht="26.25" customHeight="1" x14ac:dyDescent="0.7">
      <c r="A650" s="60" t="str">
        <f>IF(選手申込!B686="","",選手申込!B686)</f>
        <v/>
      </c>
      <c r="B650" s="60" t="str">
        <f>IF(選手申込!C686="","",選手申込!C686)</f>
        <v/>
      </c>
      <c r="C650" s="60" t="str">
        <f>IF(選手申込!D686="","",選手申込!D686)</f>
        <v/>
      </c>
      <c r="D650" s="60" t="str">
        <f>IF(選手申込!E686="","",選手申込!E686)</f>
        <v/>
      </c>
      <c r="E650" s="60" t="str">
        <f>IF(選手申込!F686="","",選手申込!F686)</f>
        <v/>
      </c>
      <c r="F650" s="60" t="str">
        <f>IF(選手申込!G686="","",選手申込!G686)</f>
        <v/>
      </c>
      <c r="G650" s="60" t="str">
        <f>IF(選手申込!H686="","",選手申込!H686)</f>
        <v/>
      </c>
      <c r="H650" s="60" t="str">
        <f>IF(選手申込!L686="","",選手申込!L686)</f>
        <v/>
      </c>
      <c r="I650" s="60" t="str">
        <f>IF(H650="","",選手申込!$A$26)</f>
        <v/>
      </c>
      <c r="J650" s="60" t="str">
        <f>IF(I650="","",選手申込!$G$26)</f>
        <v/>
      </c>
      <c r="K650" s="60" t="str">
        <f>IF(J650="","",選手申込!$I$26)</f>
        <v/>
      </c>
      <c r="L650" s="60" t="str">
        <f>IF(選手申込!I686="","",選手申込!I686)</f>
        <v/>
      </c>
      <c r="M650" s="60" t="str">
        <f>IF(選手申込!J686="","",選手申込!J686)</f>
        <v/>
      </c>
      <c r="N650" s="60" t="str">
        <f>IF(選手申込!K686="","",選手申込!K686)</f>
        <v/>
      </c>
      <c r="O650" s="60">
        <f t="shared" si="95"/>
        <v>0</v>
      </c>
      <c r="P650" s="61" t="str">
        <f t="shared" si="96"/>
        <v/>
      </c>
      <c r="S650" s="82" t="str">
        <f t="shared" si="94"/>
        <v/>
      </c>
      <c r="T650" s="83" t="str">
        <f t="shared" si="94"/>
        <v/>
      </c>
      <c r="U650" s="84" t="str">
        <f t="shared" si="97"/>
        <v/>
      </c>
      <c r="V650" s="85"/>
      <c r="W650" s="86" t="str">
        <f t="shared" si="100"/>
        <v/>
      </c>
      <c r="X650" s="87"/>
      <c r="Y650" s="88"/>
      <c r="Z650" s="89" t="str">
        <f t="shared" si="101"/>
        <v/>
      </c>
      <c r="AA650" s="90"/>
      <c r="AB650" s="91"/>
      <c r="AC650" s="92" t="str">
        <f t="shared" si="98"/>
        <v/>
      </c>
      <c r="AD650" s="93"/>
      <c r="AE650" s="94"/>
      <c r="AF650" s="95" t="str">
        <f t="shared" si="99"/>
        <v/>
      </c>
      <c r="AG650" s="95"/>
      <c r="AH650" s="96"/>
      <c r="AI650" s="97" t="str">
        <f t="shared" si="93"/>
        <v/>
      </c>
      <c r="AJ650" s="98" t="str">
        <f t="shared" si="93"/>
        <v/>
      </c>
      <c r="AK650" s="99" t="str">
        <f t="shared" si="93"/>
        <v/>
      </c>
    </row>
    <row r="651" spans="1:37" ht="26.25" customHeight="1" x14ac:dyDescent="0.7">
      <c r="A651" s="60" t="str">
        <f>IF(選手申込!B687="","",選手申込!B687)</f>
        <v/>
      </c>
      <c r="B651" s="60" t="str">
        <f>IF(選手申込!C687="","",選手申込!C687)</f>
        <v/>
      </c>
      <c r="C651" s="60" t="str">
        <f>IF(選手申込!D687="","",選手申込!D687)</f>
        <v/>
      </c>
      <c r="D651" s="60" t="str">
        <f>IF(選手申込!E687="","",選手申込!E687)</f>
        <v/>
      </c>
      <c r="E651" s="60" t="str">
        <f>IF(選手申込!F687="","",選手申込!F687)</f>
        <v/>
      </c>
      <c r="F651" s="60" t="str">
        <f>IF(選手申込!G687="","",選手申込!G687)</f>
        <v/>
      </c>
      <c r="G651" s="60" t="str">
        <f>IF(選手申込!H687="","",選手申込!H687)</f>
        <v/>
      </c>
      <c r="H651" s="60" t="str">
        <f>IF(選手申込!L687="","",選手申込!L687)</f>
        <v/>
      </c>
      <c r="I651" s="60" t="str">
        <f>IF(H651="","",選手申込!$A$26)</f>
        <v/>
      </c>
      <c r="J651" s="60" t="str">
        <f>IF(I651="","",選手申込!$G$26)</f>
        <v/>
      </c>
      <c r="K651" s="60" t="str">
        <f>IF(J651="","",選手申込!$I$26)</f>
        <v/>
      </c>
      <c r="L651" s="60" t="str">
        <f>IF(選手申込!I687="","",選手申込!I687)</f>
        <v/>
      </c>
      <c r="M651" s="60" t="str">
        <f>IF(選手申込!J687="","",選手申込!J687)</f>
        <v/>
      </c>
      <c r="N651" s="60" t="str">
        <f>IF(選手申込!K687="","",選手申込!K687)</f>
        <v/>
      </c>
      <c r="O651" s="60">
        <f t="shared" si="95"/>
        <v>0</v>
      </c>
      <c r="P651" s="61" t="str">
        <f t="shared" si="96"/>
        <v/>
      </c>
      <c r="S651" s="82" t="str">
        <f t="shared" si="94"/>
        <v/>
      </c>
      <c r="T651" s="83" t="str">
        <f t="shared" si="94"/>
        <v/>
      </c>
      <c r="U651" s="84" t="str">
        <f t="shared" si="97"/>
        <v/>
      </c>
      <c r="V651" s="85"/>
      <c r="W651" s="86" t="str">
        <f t="shared" si="100"/>
        <v/>
      </c>
      <c r="X651" s="87"/>
      <c r="Y651" s="88"/>
      <c r="Z651" s="89" t="str">
        <f t="shared" si="101"/>
        <v/>
      </c>
      <c r="AA651" s="90"/>
      <c r="AB651" s="91"/>
      <c r="AC651" s="92" t="str">
        <f t="shared" si="98"/>
        <v/>
      </c>
      <c r="AD651" s="93"/>
      <c r="AE651" s="94"/>
      <c r="AF651" s="95" t="str">
        <f t="shared" si="99"/>
        <v/>
      </c>
      <c r="AG651" s="95"/>
      <c r="AH651" s="96"/>
      <c r="AI651" s="97" t="str">
        <f t="shared" si="93"/>
        <v/>
      </c>
      <c r="AJ651" s="98" t="str">
        <f t="shared" si="93"/>
        <v/>
      </c>
      <c r="AK651" s="99" t="str">
        <f t="shared" si="93"/>
        <v/>
      </c>
    </row>
    <row r="652" spans="1:37" ht="26.25" customHeight="1" x14ac:dyDescent="0.7">
      <c r="A652" s="60" t="str">
        <f>IF(選手申込!B688="","",選手申込!B688)</f>
        <v/>
      </c>
      <c r="B652" s="60" t="str">
        <f>IF(選手申込!C688="","",選手申込!C688)</f>
        <v/>
      </c>
      <c r="C652" s="60" t="str">
        <f>IF(選手申込!D688="","",選手申込!D688)</f>
        <v/>
      </c>
      <c r="D652" s="60" t="str">
        <f>IF(選手申込!E688="","",選手申込!E688)</f>
        <v/>
      </c>
      <c r="E652" s="60" t="str">
        <f>IF(選手申込!F688="","",選手申込!F688)</f>
        <v/>
      </c>
      <c r="F652" s="60" t="str">
        <f>IF(選手申込!G688="","",選手申込!G688)</f>
        <v/>
      </c>
      <c r="G652" s="60" t="str">
        <f>IF(選手申込!H688="","",選手申込!H688)</f>
        <v/>
      </c>
      <c r="H652" s="60" t="str">
        <f>IF(選手申込!L688="","",選手申込!L688)</f>
        <v/>
      </c>
      <c r="I652" s="60" t="str">
        <f>IF(H652="","",選手申込!$A$26)</f>
        <v/>
      </c>
      <c r="J652" s="60" t="str">
        <f>IF(I652="","",選手申込!$G$26)</f>
        <v/>
      </c>
      <c r="K652" s="60" t="str">
        <f>IF(J652="","",選手申込!$I$26)</f>
        <v/>
      </c>
      <c r="L652" s="60" t="str">
        <f>IF(選手申込!I688="","",選手申込!I688)</f>
        <v/>
      </c>
      <c r="M652" s="60" t="str">
        <f>IF(選手申込!J688="","",選手申込!J688)</f>
        <v/>
      </c>
      <c r="N652" s="60" t="str">
        <f>IF(選手申込!K688="","",選手申込!K688)</f>
        <v/>
      </c>
      <c r="O652" s="60">
        <f t="shared" si="95"/>
        <v>0</v>
      </c>
      <c r="P652" s="61" t="str">
        <f t="shared" si="96"/>
        <v/>
      </c>
      <c r="S652" s="82" t="str">
        <f t="shared" si="94"/>
        <v/>
      </c>
      <c r="T652" s="83" t="str">
        <f t="shared" si="94"/>
        <v/>
      </c>
      <c r="U652" s="84" t="str">
        <f t="shared" si="97"/>
        <v/>
      </c>
      <c r="V652" s="85"/>
      <c r="W652" s="86" t="str">
        <f t="shared" si="100"/>
        <v/>
      </c>
      <c r="X652" s="87"/>
      <c r="Y652" s="88"/>
      <c r="Z652" s="89" t="str">
        <f t="shared" si="101"/>
        <v/>
      </c>
      <c r="AA652" s="90"/>
      <c r="AB652" s="91"/>
      <c r="AC652" s="92" t="str">
        <f t="shared" si="98"/>
        <v/>
      </c>
      <c r="AD652" s="93"/>
      <c r="AE652" s="94"/>
      <c r="AF652" s="95" t="str">
        <f t="shared" si="99"/>
        <v/>
      </c>
      <c r="AG652" s="95"/>
      <c r="AH652" s="96"/>
      <c r="AI652" s="97" t="str">
        <f t="shared" ref="AI652:AK715" si="102">L652</f>
        <v/>
      </c>
      <c r="AJ652" s="98" t="str">
        <f t="shared" si="102"/>
        <v/>
      </c>
      <c r="AK652" s="99" t="str">
        <f t="shared" si="102"/>
        <v/>
      </c>
    </row>
    <row r="653" spans="1:37" ht="26.25" customHeight="1" x14ac:dyDescent="0.7">
      <c r="A653" s="60" t="str">
        <f>IF(選手申込!B689="","",選手申込!B689)</f>
        <v/>
      </c>
      <c r="B653" s="60" t="str">
        <f>IF(選手申込!C689="","",選手申込!C689)</f>
        <v/>
      </c>
      <c r="C653" s="60" t="str">
        <f>IF(選手申込!D689="","",選手申込!D689)</f>
        <v/>
      </c>
      <c r="D653" s="60" t="str">
        <f>IF(選手申込!E689="","",選手申込!E689)</f>
        <v/>
      </c>
      <c r="E653" s="60" t="str">
        <f>IF(選手申込!F689="","",選手申込!F689)</f>
        <v/>
      </c>
      <c r="F653" s="60" t="str">
        <f>IF(選手申込!G689="","",選手申込!G689)</f>
        <v/>
      </c>
      <c r="G653" s="60" t="str">
        <f>IF(選手申込!H689="","",選手申込!H689)</f>
        <v/>
      </c>
      <c r="H653" s="60" t="str">
        <f>IF(選手申込!L689="","",選手申込!L689)</f>
        <v/>
      </c>
      <c r="I653" s="60" t="str">
        <f>IF(H653="","",選手申込!$A$26)</f>
        <v/>
      </c>
      <c r="J653" s="60" t="str">
        <f>IF(I653="","",選手申込!$G$26)</f>
        <v/>
      </c>
      <c r="K653" s="60" t="str">
        <f>IF(J653="","",選手申込!$I$26)</f>
        <v/>
      </c>
      <c r="L653" s="60" t="str">
        <f>IF(選手申込!I689="","",選手申込!I689)</f>
        <v/>
      </c>
      <c r="M653" s="60" t="str">
        <f>IF(選手申込!J689="","",選手申込!J689)</f>
        <v/>
      </c>
      <c r="N653" s="60" t="str">
        <f>IF(選手申込!K689="","",選手申込!K689)</f>
        <v/>
      </c>
      <c r="O653" s="60">
        <f t="shared" si="95"/>
        <v>0</v>
      </c>
      <c r="P653" s="61" t="str">
        <f t="shared" si="96"/>
        <v/>
      </c>
      <c r="S653" s="82" t="str">
        <f t="shared" si="94"/>
        <v/>
      </c>
      <c r="T653" s="83" t="str">
        <f t="shared" si="94"/>
        <v/>
      </c>
      <c r="U653" s="84" t="str">
        <f t="shared" si="97"/>
        <v/>
      </c>
      <c r="V653" s="85"/>
      <c r="W653" s="86" t="str">
        <f t="shared" si="100"/>
        <v/>
      </c>
      <c r="X653" s="87"/>
      <c r="Y653" s="88"/>
      <c r="Z653" s="89" t="str">
        <f t="shared" si="101"/>
        <v/>
      </c>
      <c r="AA653" s="90"/>
      <c r="AB653" s="91"/>
      <c r="AC653" s="92" t="str">
        <f t="shared" si="98"/>
        <v/>
      </c>
      <c r="AD653" s="93"/>
      <c r="AE653" s="94"/>
      <c r="AF653" s="95" t="str">
        <f t="shared" si="99"/>
        <v/>
      </c>
      <c r="AG653" s="95"/>
      <c r="AH653" s="96"/>
      <c r="AI653" s="97" t="str">
        <f t="shared" si="102"/>
        <v/>
      </c>
      <c r="AJ653" s="98" t="str">
        <f t="shared" si="102"/>
        <v/>
      </c>
      <c r="AK653" s="99" t="str">
        <f t="shared" si="102"/>
        <v/>
      </c>
    </row>
    <row r="654" spans="1:37" ht="26.25" customHeight="1" x14ac:dyDescent="0.7">
      <c r="A654" s="60" t="str">
        <f>IF(選手申込!B690="","",選手申込!B690)</f>
        <v/>
      </c>
      <c r="B654" s="60" t="str">
        <f>IF(選手申込!C690="","",選手申込!C690)</f>
        <v/>
      </c>
      <c r="C654" s="60" t="str">
        <f>IF(選手申込!D690="","",選手申込!D690)</f>
        <v/>
      </c>
      <c r="D654" s="60" t="str">
        <f>IF(選手申込!E690="","",選手申込!E690)</f>
        <v/>
      </c>
      <c r="E654" s="60" t="str">
        <f>IF(選手申込!F690="","",選手申込!F690)</f>
        <v/>
      </c>
      <c r="F654" s="60" t="str">
        <f>IF(選手申込!G690="","",選手申込!G690)</f>
        <v/>
      </c>
      <c r="G654" s="60" t="str">
        <f>IF(選手申込!H690="","",選手申込!H690)</f>
        <v/>
      </c>
      <c r="H654" s="60" t="str">
        <f>IF(選手申込!L690="","",選手申込!L690)</f>
        <v/>
      </c>
      <c r="I654" s="60" t="str">
        <f>IF(H654="","",選手申込!$A$26)</f>
        <v/>
      </c>
      <c r="J654" s="60" t="str">
        <f>IF(I654="","",選手申込!$G$26)</f>
        <v/>
      </c>
      <c r="K654" s="60" t="str">
        <f>IF(J654="","",選手申込!$I$26)</f>
        <v/>
      </c>
      <c r="L654" s="60" t="str">
        <f>IF(選手申込!I690="","",選手申込!I690)</f>
        <v/>
      </c>
      <c r="M654" s="60" t="str">
        <f>IF(選手申込!J690="","",選手申込!J690)</f>
        <v/>
      </c>
      <c r="N654" s="60" t="str">
        <f>IF(選手申込!K690="","",選手申込!K690)</f>
        <v/>
      </c>
      <c r="O654" s="60">
        <f t="shared" si="95"/>
        <v>0</v>
      </c>
      <c r="P654" s="61" t="str">
        <f t="shared" si="96"/>
        <v/>
      </c>
      <c r="S654" s="82" t="str">
        <f t="shared" si="94"/>
        <v/>
      </c>
      <c r="T654" s="83" t="str">
        <f t="shared" si="94"/>
        <v/>
      </c>
      <c r="U654" s="84" t="str">
        <f t="shared" si="97"/>
        <v/>
      </c>
      <c r="V654" s="85"/>
      <c r="W654" s="86" t="str">
        <f t="shared" si="100"/>
        <v/>
      </c>
      <c r="X654" s="87"/>
      <c r="Y654" s="88"/>
      <c r="Z654" s="89" t="str">
        <f t="shared" si="101"/>
        <v/>
      </c>
      <c r="AA654" s="90"/>
      <c r="AB654" s="91"/>
      <c r="AC654" s="92" t="str">
        <f t="shared" si="98"/>
        <v/>
      </c>
      <c r="AD654" s="93"/>
      <c r="AE654" s="94"/>
      <c r="AF654" s="95" t="str">
        <f t="shared" si="99"/>
        <v/>
      </c>
      <c r="AG654" s="95"/>
      <c r="AH654" s="96"/>
      <c r="AI654" s="97" t="str">
        <f t="shared" si="102"/>
        <v/>
      </c>
      <c r="AJ654" s="98" t="str">
        <f t="shared" si="102"/>
        <v/>
      </c>
      <c r="AK654" s="99" t="str">
        <f t="shared" si="102"/>
        <v/>
      </c>
    </row>
    <row r="655" spans="1:37" ht="26.25" customHeight="1" x14ac:dyDescent="0.7">
      <c r="A655" s="60" t="str">
        <f>IF(選手申込!B691="","",選手申込!B691)</f>
        <v/>
      </c>
      <c r="B655" s="60" t="str">
        <f>IF(選手申込!C691="","",選手申込!C691)</f>
        <v/>
      </c>
      <c r="C655" s="60" t="str">
        <f>IF(選手申込!D691="","",選手申込!D691)</f>
        <v/>
      </c>
      <c r="D655" s="60" t="str">
        <f>IF(選手申込!E691="","",選手申込!E691)</f>
        <v/>
      </c>
      <c r="E655" s="60" t="str">
        <f>IF(選手申込!F691="","",選手申込!F691)</f>
        <v/>
      </c>
      <c r="F655" s="60" t="str">
        <f>IF(選手申込!G691="","",選手申込!G691)</f>
        <v/>
      </c>
      <c r="G655" s="60" t="str">
        <f>IF(選手申込!H691="","",選手申込!H691)</f>
        <v/>
      </c>
      <c r="H655" s="60" t="str">
        <f>IF(選手申込!L691="","",選手申込!L691)</f>
        <v/>
      </c>
      <c r="I655" s="60" t="str">
        <f>IF(H655="","",選手申込!$A$26)</f>
        <v/>
      </c>
      <c r="J655" s="60" t="str">
        <f>IF(I655="","",選手申込!$G$26)</f>
        <v/>
      </c>
      <c r="K655" s="60" t="str">
        <f>IF(J655="","",選手申込!$I$26)</f>
        <v/>
      </c>
      <c r="L655" s="60" t="str">
        <f>IF(選手申込!I691="","",選手申込!I691)</f>
        <v/>
      </c>
      <c r="M655" s="60" t="str">
        <f>IF(選手申込!J691="","",選手申込!J691)</f>
        <v/>
      </c>
      <c r="N655" s="60" t="str">
        <f>IF(選手申込!K691="","",選手申込!K691)</f>
        <v/>
      </c>
      <c r="O655" s="60">
        <f t="shared" si="95"/>
        <v>0</v>
      </c>
      <c r="P655" s="61" t="str">
        <f t="shared" si="96"/>
        <v/>
      </c>
      <c r="S655" s="82" t="str">
        <f t="shared" si="94"/>
        <v/>
      </c>
      <c r="T655" s="83" t="str">
        <f t="shared" si="94"/>
        <v/>
      </c>
      <c r="U655" s="84" t="str">
        <f t="shared" si="97"/>
        <v/>
      </c>
      <c r="V655" s="85"/>
      <c r="W655" s="86" t="str">
        <f t="shared" si="100"/>
        <v/>
      </c>
      <c r="X655" s="87"/>
      <c r="Y655" s="88"/>
      <c r="Z655" s="89" t="str">
        <f t="shared" si="101"/>
        <v/>
      </c>
      <c r="AA655" s="90"/>
      <c r="AB655" s="91"/>
      <c r="AC655" s="92" t="str">
        <f t="shared" si="98"/>
        <v/>
      </c>
      <c r="AD655" s="93"/>
      <c r="AE655" s="94"/>
      <c r="AF655" s="95" t="str">
        <f t="shared" si="99"/>
        <v/>
      </c>
      <c r="AG655" s="95"/>
      <c r="AH655" s="96"/>
      <c r="AI655" s="97" t="str">
        <f t="shared" si="102"/>
        <v/>
      </c>
      <c r="AJ655" s="98" t="str">
        <f t="shared" si="102"/>
        <v/>
      </c>
      <c r="AK655" s="99" t="str">
        <f t="shared" si="102"/>
        <v/>
      </c>
    </row>
    <row r="656" spans="1:37" ht="26.25" customHeight="1" x14ac:dyDescent="0.7">
      <c r="A656" s="60" t="str">
        <f>IF(選手申込!B692="","",選手申込!B692)</f>
        <v/>
      </c>
      <c r="B656" s="60" t="str">
        <f>IF(選手申込!C692="","",選手申込!C692)</f>
        <v/>
      </c>
      <c r="C656" s="60" t="str">
        <f>IF(選手申込!D692="","",選手申込!D692)</f>
        <v/>
      </c>
      <c r="D656" s="60" t="str">
        <f>IF(選手申込!E692="","",選手申込!E692)</f>
        <v/>
      </c>
      <c r="E656" s="60" t="str">
        <f>IF(選手申込!F692="","",選手申込!F692)</f>
        <v/>
      </c>
      <c r="F656" s="60" t="str">
        <f>IF(選手申込!G692="","",選手申込!G692)</f>
        <v/>
      </c>
      <c r="G656" s="60" t="str">
        <f>IF(選手申込!H692="","",選手申込!H692)</f>
        <v/>
      </c>
      <c r="H656" s="60" t="str">
        <f>IF(選手申込!L692="","",選手申込!L692)</f>
        <v/>
      </c>
      <c r="I656" s="60" t="str">
        <f>IF(H656="","",選手申込!$A$26)</f>
        <v/>
      </c>
      <c r="J656" s="60" t="str">
        <f>IF(I656="","",選手申込!$G$26)</f>
        <v/>
      </c>
      <c r="K656" s="60" t="str">
        <f>IF(J656="","",選手申込!$I$26)</f>
        <v/>
      </c>
      <c r="L656" s="60" t="str">
        <f>IF(選手申込!I692="","",選手申込!I692)</f>
        <v/>
      </c>
      <c r="M656" s="60" t="str">
        <f>IF(選手申込!J692="","",選手申込!J692)</f>
        <v/>
      </c>
      <c r="N656" s="60" t="str">
        <f>IF(選手申込!K692="","",選手申込!K692)</f>
        <v/>
      </c>
      <c r="O656" s="60">
        <f t="shared" si="95"/>
        <v>0</v>
      </c>
      <c r="P656" s="61" t="str">
        <f t="shared" si="96"/>
        <v/>
      </c>
      <c r="S656" s="82" t="str">
        <f t="shared" si="94"/>
        <v/>
      </c>
      <c r="T656" s="83" t="str">
        <f t="shared" si="94"/>
        <v/>
      </c>
      <c r="U656" s="84" t="str">
        <f t="shared" si="97"/>
        <v/>
      </c>
      <c r="V656" s="85"/>
      <c r="W656" s="86" t="str">
        <f t="shared" si="100"/>
        <v/>
      </c>
      <c r="X656" s="87"/>
      <c r="Y656" s="88"/>
      <c r="Z656" s="89" t="str">
        <f t="shared" si="101"/>
        <v/>
      </c>
      <c r="AA656" s="90"/>
      <c r="AB656" s="91"/>
      <c r="AC656" s="92" t="str">
        <f t="shared" si="98"/>
        <v/>
      </c>
      <c r="AD656" s="93"/>
      <c r="AE656" s="94"/>
      <c r="AF656" s="95" t="str">
        <f t="shared" si="99"/>
        <v/>
      </c>
      <c r="AG656" s="95"/>
      <c r="AH656" s="96"/>
      <c r="AI656" s="97" t="str">
        <f t="shared" si="102"/>
        <v/>
      </c>
      <c r="AJ656" s="98" t="str">
        <f t="shared" si="102"/>
        <v/>
      </c>
      <c r="AK656" s="99" t="str">
        <f t="shared" si="102"/>
        <v/>
      </c>
    </row>
    <row r="657" spans="1:37" ht="26.25" customHeight="1" x14ac:dyDescent="0.7">
      <c r="A657" s="60" t="str">
        <f>IF(選手申込!B693="","",選手申込!B693)</f>
        <v/>
      </c>
      <c r="B657" s="60" t="str">
        <f>IF(選手申込!C693="","",選手申込!C693)</f>
        <v/>
      </c>
      <c r="C657" s="60" t="str">
        <f>IF(選手申込!D693="","",選手申込!D693)</f>
        <v/>
      </c>
      <c r="D657" s="60" t="str">
        <f>IF(選手申込!E693="","",選手申込!E693)</f>
        <v/>
      </c>
      <c r="E657" s="60" t="str">
        <f>IF(選手申込!F693="","",選手申込!F693)</f>
        <v/>
      </c>
      <c r="F657" s="60" t="str">
        <f>IF(選手申込!G693="","",選手申込!G693)</f>
        <v/>
      </c>
      <c r="G657" s="60" t="str">
        <f>IF(選手申込!H693="","",選手申込!H693)</f>
        <v/>
      </c>
      <c r="H657" s="60" t="str">
        <f>IF(選手申込!L693="","",選手申込!L693)</f>
        <v/>
      </c>
      <c r="I657" s="60" t="str">
        <f>IF(H657="","",選手申込!$A$26)</f>
        <v/>
      </c>
      <c r="J657" s="60" t="str">
        <f>IF(I657="","",選手申込!$G$26)</f>
        <v/>
      </c>
      <c r="K657" s="60" t="str">
        <f>IF(J657="","",選手申込!$I$26)</f>
        <v/>
      </c>
      <c r="L657" s="60" t="str">
        <f>IF(選手申込!I693="","",選手申込!I693)</f>
        <v/>
      </c>
      <c r="M657" s="60" t="str">
        <f>IF(選手申込!J693="","",選手申込!J693)</f>
        <v/>
      </c>
      <c r="N657" s="60" t="str">
        <f>IF(選手申込!K693="","",選手申込!K693)</f>
        <v/>
      </c>
      <c r="O657" s="60">
        <f t="shared" si="95"/>
        <v>0</v>
      </c>
      <c r="P657" s="61" t="str">
        <f t="shared" si="96"/>
        <v/>
      </c>
      <c r="S657" s="82" t="str">
        <f t="shared" si="94"/>
        <v/>
      </c>
      <c r="T657" s="83" t="str">
        <f t="shared" si="94"/>
        <v/>
      </c>
      <c r="U657" s="84" t="str">
        <f t="shared" si="97"/>
        <v/>
      </c>
      <c r="V657" s="85"/>
      <c r="W657" s="86" t="str">
        <f t="shared" si="100"/>
        <v/>
      </c>
      <c r="X657" s="87"/>
      <c r="Y657" s="88"/>
      <c r="Z657" s="89" t="str">
        <f t="shared" si="101"/>
        <v/>
      </c>
      <c r="AA657" s="90"/>
      <c r="AB657" s="91"/>
      <c r="AC657" s="92" t="str">
        <f t="shared" si="98"/>
        <v/>
      </c>
      <c r="AD657" s="93"/>
      <c r="AE657" s="94"/>
      <c r="AF657" s="95" t="str">
        <f t="shared" si="99"/>
        <v/>
      </c>
      <c r="AG657" s="95"/>
      <c r="AH657" s="96"/>
      <c r="AI657" s="97" t="str">
        <f t="shared" si="102"/>
        <v/>
      </c>
      <c r="AJ657" s="98" t="str">
        <f t="shared" si="102"/>
        <v/>
      </c>
      <c r="AK657" s="99" t="str">
        <f t="shared" si="102"/>
        <v/>
      </c>
    </row>
    <row r="658" spans="1:37" ht="26.25" customHeight="1" x14ac:dyDescent="0.7">
      <c r="A658" s="60" t="str">
        <f>IF(選手申込!B694="","",選手申込!B694)</f>
        <v/>
      </c>
      <c r="B658" s="60" t="str">
        <f>IF(選手申込!C694="","",選手申込!C694)</f>
        <v/>
      </c>
      <c r="C658" s="60" t="str">
        <f>IF(選手申込!D694="","",選手申込!D694)</f>
        <v/>
      </c>
      <c r="D658" s="60" t="str">
        <f>IF(選手申込!E694="","",選手申込!E694)</f>
        <v/>
      </c>
      <c r="E658" s="60" t="str">
        <f>IF(選手申込!F694="","",選手申込!F694)</f>
        <v/>
      </c>
      <c r="F658" s="60" t="str">
        <f>IF(選手申込!G694="","",選手申込!G694)</f>
        <v/>
      </c>
      <c r="G658" s="60" t="str">
        <f>IF(選手申込!H694="","",選手申込!H694)</f>
        <v/>
      </c>
      <c r="H658" s="60" t="str">
        <f>IF(選手申込!L694="","",選手申込!L694)</f>
        <v/>
      </c>
      <c r="I658" s="60" t="str">
        <f>IF(H658="","",選手申込!$A$26)</f>
        <v/>
      </c>
      <c r="J658" s="60" t="str">
        <f>IF(I658="","",選手申込!$G$26)</f>
        <v/>
      </c>
      <c r="K658" s="60" t="str">
        <f>IF(J658="","",選手申込!$I$26)</f>
        <v/>
      </c>
      <c r="L658" s="60" t="str">
        <f>IF(選手申込!I694="","",選手申込!I694)</f>
        <v/>
      </c>
      <c r="M658" s="60" t="str">
        <f>IF(選手申込!J694="","",選手申込!J694)</f>
        <v/>
      </c>
      <c r="N658" s="60" t="str">
        <f>IF(選手申込!K694="","",選手申込!K694)</f>
        <v/>
      </c>
      <c r="O658" s="60">
        <f t="shared" si="95"/>
        <v>0</v>
      </c>
      <c r="P658" s="61" t="str">
        <f t="shared" si="96"/>
        <v/>
      </c>
      <c r="S658" s="82" t="str">
        <f t="shared" si="94"/>
        <v/>
      </c>
      <c r="T658" s="83" t="str">
        <f t="shared" si="94"/>
        <v/>
      </c>
      <c r="U658" s="84" t="str">
        <f t="shared" si="97"/>
        <v/>
      </c>
      <c r="V658" s="85"/>
      <c r="W658" s="86" t="str">
        <f t="shared" si="100"/>
        <v/>
      </c>
      <c r="X658" s="87"/>
      <c r="Y658" s="88"/>
      <c r="Z658" s="89" t="str">
        <f t="shared" si="101"/>
        <v/>
      </c>
      <c r="AA658" s="90"/>
      <c r="AB658" s="91"/>
      <c r="AC658" s="92" t="str">
        <f t="shared" si="98"/>
        <v/>
      </c>
      <c r="AD658" s="93"/>
      <c r="AE658" s="94"/>
      <c r="AF658" s="95" t="str">
        <f t="shared" si="99"/>
        <v/>
      </c>
      <c r="AG658" s="95"/>
      <c r="AH658" s="96"/>
      <c r="AI658" s="97" t="str">
        <f t="shared" si="102"/>
        <v/>
      </c>
      <c r="AJ658" s="98" t="str">
        <f t="shared" si="102"/>
        <v/>
      </c>
      <c r="AK658" s="99" t="str">
        <f t="shared" si="102"/>
        <v/>
      </c>
    </row>
    <row r="659" spans="1:37" ht="26.25" customHeight="1" x14ac:dyDescent="0.7">
      <c r="A659" s="60" t="str">
        <f>IF(選手申込!B695="","",選手申込!B695)</f>
        <v/>
      </c>
      <c r="B659" s="60" t="str">
        <f>IF(選手申込!C695="","",選手申込!C695)</f>
        <v/>
      </c>
      <c r="C659" s="60" t="str">
        <f>IF(選手申込!D695="","",選手申込!D695)</f>
        <v/>
      </c>
      <c r="D659" s="60" t="str">
        <f>IF(選手申込!E695="","",選手申込!E695)</f>
        <v/>
      </c>
      <c r="E659" s="60" t="str">
        <f>IF(選手申込!F695="","",選手申込!F695)</f>
        <v/>
      </c>
      <c r="F659" s="60" t="str">
        <f>IF(選手申込!G695="","",選手申込!G695)</f>
        <v/>
      </c>
      <c r="G659" s="60" t="str">
        <f>IF(選手申込!H695="","",選手申込!H695)</f>
        <v/>
      </c>
      <c r="H659" s="60" t="str">
        <f>IF(選手申込!L695="","",選手申込!L695)</f>
        <v/>
      </c>
      <c r="I659" s="60" t="str">
        <f>IF(H659="","",選手申込!$A$26)</f>
        <v/>
      </c>
      <c r="J659" s="60" t="str">
        <f>IF(I659="","",選手申込!$G$26)</f>
        <v/>
      </c>
      <c r="K659" s="60" t="str">
        <f>IF(J659="","",選手申込!$I$26)</f>
        <v/>
      </c>
      <c r="L659" s="60" t="str">
        <f>IF(選手申込!I695="","",選手申込!I695)</f>
        <v/>
      </c>
      <c r="M659" s="60" t="str">
        <f>IF(選手申込!J695="","",選手申込!J695)</f>
        <v/>
      </c>
      <c r="N659" s="60" t="str">
        <f>IF(選手申込!K695="","",選手申込!K695)</f>
        <v/>
      </c>
      <c r="O659" s="60">
        <f t="shared" si="95"/>
        <v>0</v>
      </c>
      <c r="P659" s="61" t="str">
        <f t="shared" si="96"/>
        <v/>
      </c>
      <c r="S659" s="82" t="str">
        <f t="shared" ref="S659:T722" si="103">A659</f>
        <v/>
      </c>
      <c r="T659" s="83" t="str">
        <f t="shared" si="103"/>
        <v/>
      </c>
      <c r="U659" s="84" t="str">
        <f t="shared" si="97"/>
        <v/>
      </c>
      <c r="V659" s="85"/>
      <c r="W659" s="86" t="str">
        <f t="shared" si="100"/>
        <v/>
      </c>
      <c r="X659" s="87"/>
      <c r="Y659" s="88"/>
      <c r="Z659" s="89" t="str">
        <f t="shared" si="101"/>
        <v/>
      </c>
      <c r="AA659" s="90"/>
      <c r="AB659" s="91"/>
      <c r="AC659" s="92" t="str">
        <f t="shared" si="98"/>
        <v/>
      </c>
      <c r="AD659" s="93"/>
      <c r="AE659" s="94"/>
      <c r="AF659" s="95" t="str">
        <f t="shared" si="99"/>
        <v/>
      </c>
      <c r="AG659" s="95"/>
      <c r="AH659" s="96"/>
      <c r="AI659" s="97" t="str">
        <f t="shared" si="102"/>
        <v/>
      </c>
      <c r="AJ659" s="98" t="str">
        <f t="shared" si="102"/>
        <v/>
      </c>
      <c r="AK659" s="99" t="str">
        <f t="shared" si="102"/>
        <v/>
      </c>
    </row>
    <row r="660" spans="1:37" ht="26.25" customHeight="1" x14ac:dyDescent="0.7">
      <c r="A660" s="60" t="str">
        <f>IF(選手申込!B696="","",選手申込!B696)</f>
        <v/>
      </c>
      <c r="B660" s="60" t="str">
        <f>IF(選手申込!C696="","",選手申込!C696)</f>
        <v/>
      </c>
      <c r="C660" s="60" t="str">
        <f>IF(選手申込!D696="","",選手申込!D696)</f>
        <v/>
      </c>
      <c r="D660" s="60" t="str">
        <f>IF(選手申込!E696="","",選手申込!E696)</f>
        <v/>
      </c>
      <c r="E660" s="60" t="str">
        <f>IF(選手申込!F696="","",選手申込!F696)</f>
        <v/>
      </c>
      <c r="F660" s="60" t="str">
        <f>IF(選手申込!G696="","",選手申込!G696)</f>
        <v/>
      </c>
      <c r="G660" s="60" t="str">
        <f>IF(選手申込!H696="","",選手申込!H696)</f>
        <v/>
      </c>
      <c r="H660" s="60" t="str">
        <f>IF(選手申込!L696="","",選手申込!L696)</f>
        <v/>
      </c>
      <c r="I660" s="60" t="str">
        <f>IF(H660="","",選手申込!$A$26)</f>
        <v/>
      </c>
      <c r="J660" s="60" t="str">
        <f>IF(I660="","",選手申込!$G$26)</f>
        <v/>
      </c>
      <c r="K660" s="60" t="str">
        <f>IF(J660="","",選手申込!$I$26)</f>
        <v/>
      </c>
      <c r="L660" s="60" t="str">
        <f>IF(選手申込!I696="","",選手申込!I696)</f>
        <v/>
      </c>
      <c r="M660" s="60" t="str">
        <f>IF(選手申込!J696="","",選手申込!J696)</f>
        <v/>
      </c>
      <c r="N660" s="60" t="str">
        <f>IF(選手申込!K696="","",選手申込!K696)</f>
        <v/>
      </c>
      <c r="O660" s="60">
        <f t="shared" si="95"/>
        <v>0</v>
      </c>
      <c r="P660" s="61" t="str">
        <f t="shared" si="96"/>
        <v/>
      </c>
      <c r="S660" s="82" t="str">
        <f t="shared" si="103"/>
        <v/>
      </c>
      <c r="T660" s="83" t="str">
        <f t="shared" si="103"/>
        <v/>
      </c>
      <c r="U660" s="84" t="str">
        <f t="shared" si="97"/>
        <v/>
      </c>
      <c r="V660" s="85"/>
      <c r="W660" s="86" t="str">
        <f t="shared" si="100"/>
        <v/>
      </c>
      <c r="X660" s="87"/>
      <c r="Y660" s="88"/>
      <c r="Z660" s="89" t="str">
        <f t="shared" si="101"/>
        <v/>
      </c>
      <c r="AA660" s="90"/>
      <c r="AB660" s="91"/>
      <c r="AC660" s="92" t="str">
        <f t="shared" si="98"/>
        <v/>
      </c>
      <c r="AD660" s="93"/>
      <c r="AE660" s="94"/>
      <c r="AF660" s="95" t="str">
        <f t="shared" si="99"/>
        <v/>
      </c>
      <c r="AG660" s="95"/>
      <c r="AH660" s="96"/>
      <c r="AI660" s="97" t="str">
        <f t="shared" si="102"/>
        <v/>
      </c>
      <c r="AJ660" s="98" t="str">
        <f t="shared" si="102"/>
        <v/>
      </c>
      <c r="AK660" s="99" t="str">
        <f t="shared" si="102"/>
        <v/>
      </c>
    </row>
    <row r="661" spans="1:37" ht="26.25" customHeight="1" x14ac:dyDescent="0.7">
      <c r="A661" s="60" t="str">
        <f>IF(選手申込!B697="","",選手申込!B697)</f>
        <v/>
      </c>
      <c r="B661" s="60" t="str">
        <f>IF(選手申込!C697="","",選手申込!C697)</f>
        <v/>
      </c>
      <c r="C661" s="60" t="str">
        <f>IF(選手申込!D697="","",選手申込!D697)</f>
        <v/>
      </c>
      <c r="D661" s="60" t="str">
        <f>IF(選手申込!E697="","",選手申込!E697)</f>
        <v/>
      </c>
      <c r="E661" s="60" t="str">
        <f>IF(選手申込!F697="","",選手申込!F697)</f>
        <v/>
      </c>
      <c r="F661" s="60" t="str">
        <f>IF(選手申込!G697="","",選手申込!G697)</f>
        <v/>
      </c>
      <c r="G661" s="60" t="str">
        <f>IF(選手申込!H697="","",選手申込!H697)</f>
        <v/>
      </c>
      <c r="H661" s="60" t="str">
        <f>IF(選手申込!L697="","",選手申込!L697)</f>
        <v/>
      </c>
      <c r="I661" s="60" t="str">
        <f>IF(H661="","",選手申込!$A$26)</f>
        <v/>
      </c>
      <c r="J661" s="60" t="str">
        <f>IF(I661="","",選手申込!$G$26)</f>
        <v/>
      </c>
      <c r="K661" s="60" t="str">
        <f>IF(J661="","",選手申込!$I$26)</f>
        <v/>
      </c>
      <c r="L661" s="60" t="str">
        <f>IF(選手申込!I697="","",選手申込!I697)</f>
        <v/>
      </c>
      <c r="M661" s="60" t="str">
        <f>IF(選手申込!J697="","",選手申込!J697)</f>
        <v/>
      </c>
      <c r="N661" s="60" t="str">
        <f>IF(選手申込!K697="","",選手申込!K697)</f>
        <v/>
      </c>
      <c r="O661" s="60">
        <f t="shared" si="95"/>
        <v>0</v>
      </c>
      <c r="P661" s="61" t="str">
        <f t="shared" si="96"/>
        <v/>
      </c>
      <c r="S661" s="82" t="str">
        <f t="shared" si="103"/>
        <v/>
      </c>
      <c r="T661" s="83" t="str">
        <f t="shared" si="103"/>
        <v/>
      </c>
      <c r="U661" s="84" t="str">
        <f t="shared" si="97"/>
        <v/>
      </c>
      <c r="V661" s="85"/>
      <c r="W661" s="86" t="str">
        <f t="shared" si="100"/>
        <v/>
      </c>
      <c r="X661" s="87"/>
      <c r="Y661" s="88"/>
      <c r="Z661" s="89" t="str">
        <f t="shared" si="101"/>
        <v/>
      </c>
      <c r="AA661" s="90"/>
      <c r="AB661" s="91"/>
      <c r="AC661" s="92" t="str">
        <f t="shared" si="98"/>
        <v/>
      </c>
      <c r="AD661" s="93"/>
      <c r="AE661" s="94"/>
      <c r="AF661" s="95" t="str">
        <f t="shared" si="99"/>
        <v/>
      </c>
      <c r="AG661" s="95"/>
      <c r="AH661" s="96"/>
      <c r="AI661" s="97" t="str">
        <f t="shared" si="102"/>
        <v/>
      </c>
      <c r="AJ661" s="98" t="str">
        <f t="shared" si="102"/>
        <v/>
      </c>
      <c r="AK661" s="99" t="str">
        <f t="shared" si="102"/>
        <v/>
      </c>
    </row>
    <row r="662" spans="1:37" ht="26.25" customHeight="1" x14ac:dyDescent="0.7">
      <c r="A662" s="60" t="str">
        <f>IF(選手申込!B698="","",選手申込!B698)</f>
        <v/>
      </c>
      <c r="B662" s="60" t="str">
        <f>IF(選手申込!C698="","",選手申込!C698)</f>
        <v/>
      </c>
      <c r="C662" s="60" t="str">
        <f>IF(選手申込!D698="","",選手申込!D698)</f>
        <v/>
      </c>
      <c r="D662" s="60" t="str">
        <f>IF(選手申込!E698="","",選手申込!E698)</f>
        <v/>
      </c>
      <c r="E662" s="60" t="str">
        <f>IF(選手申込!F698="","",選手申込!F698)</f>
        <v/>
      </c>
      <c r="F662" s="60" t="str">
        <f>IF(選手申込!G698="","",選手申込!G698)</f>
        <v/>
      </c>
      <c r="G662" s="60" t="str">
        <f>IF(選手申込!H698="","",選手申込!H698)</f>
        <v/>
      </c>
      <c r="H662" s="60" t="str">
        <f>IF(選手申込!L698="","",選手申込!L698)</f>
        <v/>
      </c>
      <c r="I662" s="60" t="str">
        <f>IF(H662="","",選手申込!$A$26)</f>
        <v/>
      </c>
      <c r="J662" s="60" t="str">
        <f>IF(I662="","",選手申込!$G$26)</f>
        <v/>
      </c>
      <c r="K662" s="60" t="str">
        <f>IF(J662="","",選手申込!$I$26)</f>
        <v/>
      </c>
      <c r="L662" s="60" t="str">
        <f>IF(選手申込!I698="","",選手申込!I698)</f>
        <v/>
      </c>
      <c r="M662" s="60" t="str">
        <f>IF(選手申込!J698="","",選手申込!J698)</f>
        <v/>
      </c>
      <c r="N662" s="60" t="str">
        <f>IF(選手申込!K698="","",選手申込!K698)</f>
        <v/>
      </c>
      <c r="O662" s="60">
        <f t="shared" si="95"/>
        <v>0</v>
      </c>
      <c r="P662" s="61" t="str">
        <f t="shared" si="96"/>
        <v/>
      </c>
      <c r="S662" s="82" t="str">
        <f t="shared" si="103"/>
        <v/>
      </c>
      <c r="T662" s="83" t="str">
        <f t="shared" si="103"/>
        <v/>
      </c>
      <c r="U662" s="84" t="str">
        <f t="shared" si="97"/>
        <v/>
      </c>
      <c r="V662" s="85"/>
      <c r="W662" s="86" t="str">
        <f t="shared" si="100"/>
        <v/>
      </c>
      <c r="X662" s="87"/>
      <c r="Y662" s="88"/>
      <c r="Z662" s="89" t="str">
        <f t="shared" si="101"/>
        <v/>
      </c>
      <c r="AA662" s="90"/>
      <c r="AB662" s="91"/>
      <c r="AC662" s="92" t="str">
        <f t="shared" si="98"/>
        <v/>
      </c>
      <c r="AD662" s="93"/>
      <c r="AE662" s="94"/>
      <c r="AF662" s="95" t="str">
        <f t="shared" si="99"/>
        <v/>
      </c>
      <c r="AG662" s="95"/>
      <c r="AH662" s="96"/>
      <c r="AI662" s="97" t="str">
        <f t="shared" si="102"/>
        <v/>
      </c>
      <c r="AJ662" s="98" t="str">
        <f t="shared" si="102"/>
        <v/>
      </c>
      <c r="AK662" s="99" t="str">
        <f t="shared" si="102"/>
        <v/>
      </c>
    </row>
    <row r="663" spans="1:37" ht="26.25" customHeight="1" x14ac:dyDescent="0.7">
      <c r="A663" s="60" t="str">
        <f>IF(選手申込!B699="","",選手申込!B699)</f>
        <v/>
      </c>
      <c r="B663" s="60" t="str">
        <f>IF(選手申込!C699="","",選手申込!C699)</f>
        <v/>
      </c>
      <c r="C663" s="60" t="str">
        <f>IF(選手申込!D699="","",選手申込!D699)</f>
        <v/>
      </c>
      <c r="D663" s="60" t="str">
        <f>IF(選手申込!E699="","",選手申込!E699)</f>
        <v/>
      </c>
      <c r="E663" s="60" t="str">
        <f>IF(選手申込!F699="","",選手申込!F699)</f>
        <v/>
      </c>
      <c r="F663" s="60" t="str">
        <f>IF(選手申込!G699="","",選手申込!G699)</f>
        <v/>
      </c>
      <c r="G663" s="60" t="str">
        <f>IF(選手申込!H699="","",選手申込!H699)</f>
        <v/>
      </c>
      <c r="H663" s="60" t="str">
        <f>IF(選手申込!L699="","",選手申込!L699)</f>
        <v/>
      </c>
      <c r="I663" s="60" t="str">
        <f>IF(H663="","",選手申込!$A$26)</f>
        <v/>
      </c>
      <c r="J663" s="60" t="str">
        <f>IF(I663="","",選手申込!$G$26)</f>
        <v/>
      </c>
      <c r="K663" s="60" t="str">
        <f>IF(J663="","",選手申込!$I$26)</f>
        <v/>
      </c>
      <c r="L663" s="60" t="str">
        <f>IF(選手申込!I699="","",選手申込!I699)</f>
        <v/>
      </c>
      <c r="M663" s="60" t="str">
        <f>IF(選手申込!J699="","",選手申込!J699)</f>
        <v/>
      </c>
      <c r="N663" s="60" t="str">
        <f>IF(選手申込!K699="","",選手申込!K699)</f>
        <v/>
      </c>
      <c r="O663" s="60">
        <f t="shared" si="95"/>
        <v>0</v>
      </c>
      <c r="P663" s="61" t="str">
        <f t="shared" si="96"/>
        <v/>
      </c>
      <c r="S663" s="82" t="str">
        <f t="shared" si="103"/>
        <v/>
      </c>
      <c r="T663" s="83" t="str">
        <f t="shared" si="103"/>
        <v/>
      </c>
      <c r="U663" s="84" t="str">
        <f t="shared" si="97"/>
        <v/>
      </c>
      <c r="V663" s="85"/>
      <c r="W663" s="86" t="str">
        <f t="shared" si="100"/>
        <v/>
      </c>
      <c r="X663" s="87"/>
      <c r="Y663" s="88"/>
      <c r="Z663" s="89" t="str">
        <f t="shared" si="101"/>
        <v/>
      </c>
      <c r="AA663" s="90"/>
      <c r="AB663" s="91"/>
      <c r="AC663" s="92" t="str">
        <f t="shared" si="98"/>
        <v/>
      </c>
      <c r="AD663" s="93"/>
      <c r="AE663" s="94"/>
      <c r="AF663" s="95" t="str">
        <f t="shared" si="99"/>
        <v/>
      </c>
      <c r="AG663" s="95"/>
      <c r="AH663" s="96"/>
      <c r="AI663" s="97" t="str">
        <f t="shared" si="102"/>
        <v/>
      </c>
      <c r="AJ663" s="98" t="str">
        <f t="shared" si="102"/>
        <v/>
      </c>
      <c r="AK663" s="99" t="str">
        <f t="shared" si="102"/>
        <v/>
      </c>
    </row>
    <row r="664" spans="1:37" ht="26.25" customHeight="1" x14ac:dyDescent="0.7">
      <c r="A664" s="60" t="str">
        <f>IF(選手申込!B700="","",選手申込!B700)</f>
        <v/>
      </c>
      <c r="B664" s="60" t="str">
        <f>IF(選手申込!C700="","",選手申込!C700)</f>
        <v/>
      </c>
      <c r="C664" s="60" t="str">
        <f>IF(選手申込!D700="","",選手申込!D700)</f>
        <v/>
      </c>
      <c r="D664" s="60" t="str">
        <f>IF(選手申込!E700="","",選手申込!E700)</f>
        <v/>
      </c>
      <c r="E664" s="60" t="str">
        <f>IF(選手申込!F700="","",選手申込!F700)</f>
        <v/>
      </c>
      <c r="F664" s="60" t="str">
        <f>IF(選手申込!G700="","",選手申込!G700)</f>
        <v/>
      </c>
      <c r="G664" s="60" t="str">
        <f>IF(選手申込!H700="","",選手申込!H700)</f>
        <v/>
      </c>
      <c r="H664" s="60" t="str">
        <f>IF(選手申込!L700="","",選手申込!L700)</f>
        <v/>
      </c>
      <c r="I664" s="60" t="str">
        <f>IF(H664="","",選手申込!$A$26)</f>
        <v/>
      </c>
      <c r="J664" s="60" t="str">
        <f>IF(I664="","",選手申込!$G$26)</f>
        <v/>
      </c>
      <c r="K664" s="60" t="str">
        <f>IF(J664="","",選手申込!$I$26)</f>
        <v/>
      </c>
      <c r="L664" s="60" t="str">
        <f>IF(選手申込!I700="","",選手申込!I700)</f>
        <v/>
      </c>
      <c r="M664" s="60" t="str">
        <f>IF(選手申込!J700="","",選手申込!J700)</f>
        <v/>
      </c>
      <c r="N664" s="60" t="str">
        <f>IF(選手申込!K700="","",選手申込!K700)</f>
        <v/>
      </c>
      <c r="O664" s="60">
        <f t="shared" si="95"/>
        <v>0</v>
      </c>
      <c r="P664" s="61" t="str">
        <f t="shared" si="96"/>
        <v/>
      </c>
      <c r="S664" s="82" t="str">
        <f t="shared" si="103"/>
        <v/>
      </c>
      <c r="T664" s="83" t="str">
        <f t="shared" si="103"/>
        <v/>
      </c>
      <c r="U664" s="84" t="str">
        <f t="shared" si="97"/>
        <v/>
      </c>
      <c r="V664" s="85"/>
      <c r="W664" s="86" t="str">
        <f t="shared" si="100"/>
        <v/>
      </c>
      <c r="X664" s="87"/>
      <c r="Y664" s="88"/>
      <c r="Z664" s="89" t="str">
        <f t="shared" si="101"/>
        <v/>
      </c>
      <c r="AA664" s="90"/>
      <c r="AB664" s="91"/>
      <c r="AC664" s="92" t="str">
        <f t="shared" si="98"/>
        <v/>
      </c>
      <c r="AD664" s="93"/>
      <c r="AE664" s="94"/>
      <c r="AF664" s="95" t="str">
        <f t="shared" si="99"/>
        <v/>
      </c>
      <c r="AG664" s="95"/>
      <c r="AH664" s="96"/>
      <c r="AI664" s="97" t="str">
        <f t="shared" si="102"/>
        <v/>
      </c>
      <c r="AJ664" s="98" t="str">
        <f t="shared" si="102"/>
        <v/>
      </c>
      <c r="AK664" s="99" t="str">
        <f t="shared" si="102"/>
        <v/>
      </c>
    </row>
    <row r="665" spans="1:37" ht="26.25" customHeight="1" x14ac:dyDescent="0.7">
      <c r="A665" s="60" t="str">
        <f>IF(選手申込!B701="","",選手申込!B701)</f>
        <v/>
      </c>
      <c r="B665" s="60" t="str">
        <f>IF(選手申込!C701="","",選手申込!C701)</f>
        <v/>
      </c>
      <c r="C665" s="60" t="str">
        <f>IF(選手申込!D701="","",選手申込!D701)</f>
        <v/>
      </c>
      <c r="D665" s="60" t="str">
        <f>IF(選手申込!E701="","",選手申込!E701)</f>
        <v/>
      </c>
      <c r="E665" s="60" t="str">
        <f>IF(選手申込!F701="","",選手申込!F701)</f>
        <v/>
      </c>
      <c r="F665" s="60" t="str">
        <f>IF(選手申込!G701="","",選手申込!G701)</f>
        <v/>
      </c>
      <c r="G665" s="60" t="str">
        <f>IF(選手申込!H701="","",選手申込!H701)</f>
        <v/>
      </c>
      <c r="H665" s="60" t="str">
        <f>IF(選手申込!L701="","",選手申込!L701)</f>
        <v/>
      </c>
      <c r="I665" s="60" t="str">
        <f>IF(H665="","",選手申込!$A$26)</f>
        <v/>
      </c>
      <c r="J665" s="60" t="str">
        <f>IF(I665="","",選手申込!$G$26)</f>
        <v/>
      </c>
      <c r="K665" s="60" t="str">
        <f>IF(J665="","",選手申込!$I$26)</f>
        <v/>
      </c>
      <c r="L665" s="60" t="str">
        <f>IF(選手申込!I701="","",選手申込!I701)</f>
        <v/>
      </c>
      <c r="M665" s="60" t="str">
        <f>IF(選手申込!J701="","",選手申込!J701)</f>
        <v/>
      </c>
      <c r="N665" s="60" t="str">
        <f>IF(選手申込!K701="","",選手申込!K701)</f>
        <v/>
      </c>
      <c r="O665" s="60">
        <f t="shared" si="95"/>
        <v>0</v>
      </c>
      <c r="P665" s="61" t="str">
        <f t="shared" si="96"/>
        <v/>
      </c>
      <c r="S665" s="82" t="str">
        <f t="shared" si="103"/>
        <v/>
      </c>
      <c r="T665" s="83" t="str">
        <f t="shared" si="103"/>
        <v/>
      </c>
      <c r="U665" s="84" t="str">
        <f t="shared" si="97"/>
        <v/>
      </c>
      <c r="V665" s="85"/>
      <c r="W665" s="86" t="str">
        <f t="shared" si="100"/>
        <v/>
      </c>
      <c r="X665" s="87"/>
      <c r="Y665" s="88"/>
      <c r="Z665" s="89" t="str">
        <f t="shared" si="101"/>
        <v/>
      </c>
      <c r="AA665" s="90"/>
      <c r="AB665" s="91"/>
      <c r="AC665" s="92" t="str">
        <f t="shared" si="98"/>
        <v/>
      </c>
      <c r="AD665" s="93"/>
      <c r="AE665" s="94"/>
      <c r="AF665" s="95" t="str">
        <f t="shared" si="99"/>
        <v/>
      </c>
      <c r="AG665" s="95"/>
      <c r="AH665" s="96"/>
      <c r="AI665" s="97" t="str">
        <f t="shared" si="102"/>
        <v/>
      </c>
      <c r="AJ665" s="98" t="str">
        <f t="shared" si="102"/>
        <v/>
      </c>
      <c r="AK665" s="99" t="str">
        <f t="shared" si="102"/>
        <v/>
      </c>
    </row>
    <row r="666" spans="1:37" ht="26.25" customHeight="1" x14ac:dyDescent="0.7">
      <c r="A666" s="60" t="str">
        <f>IF(選手申込!B702="","",選手申込!B702)</f>
        <v/>
      </c>
      <c r="B666" s="60" t="str">
        <f>IF(選手申込!C702="","",選手申込!C702)</f>
        <v/>
      </c>
      <c r="C666" s="60" t="str">
        <f>IF(選手申込!D702="","",選手申込!D702)</f>
        <v/>
      </c>
      <c r="D666" s="60" t="str">
        <f>IF(選手申込!E702="","",選手申込!E702)</f>
        <v/>
      </c>
      <c r="E666" s="60" t="str">
        <f>IF(選手申込!F702="","",選手申込!F702)</f>
        <v/>
      </c>
      <c r="F666" s="60" t="str">
        <f>IF(選手申込!G702="","",選手申込!G702)</f>
        <v/>
      </c>
      <c r="G666" s="60" t="str">
        <f>IF(選手申込!H702="","",選手申込!H702)</f>
        <v/>
      </c>
      <c r="H666" s="60" t="str">
        <f>IF(選手申込!L702="","",選手申込!L702)</f>
        <v/>
      </c>
      <c r="I666" s="60" t="str">
        <f>IF(H666="","",選手申込!$A$26)</f>
        <v/>
      </c>
      <c r="J666" s="60" t="str">
        <f>IF(I666="","",選手申込!$G$26)</f>
        <v/>
      </c>
      <c r="K666" s="60" t="str">
        <f>IF(J666="","",選手申込!$I$26)</f>
        <v/>
      </c>
      <c r="L666" s="60" t="str">
        <f>IF(選手申込!I702="","",選手申込!I702)</f>
        <v/>
      </c>
      <c r="M666" s="60" t="str">
        <f>IF(選手申込!J702="","",選手申込!J702)</f>
        <v/>
      </c>
      <c r="N666" s="60" t="str">
        <f>IF(選手申込!K702="","",選手申込!K702)</f>
        <v/>
      </c>
      <c r="O666" s="60">
        <f t="shared" si="95"/>
        <v>0</v>
      </c>
      <c r="P666" s="61" t="str">
        <f t="shared" si="96"/>
        <v/>
      </c>
      <c r="S666" s="82" t="str">
        <f t="shared" si="103"/>
        <v/>
      </c>
      <c r="T666" s="83" t="str">
        <f t="shared" si="103"/>
        <v/>
      </c>
      <c r="U666" s="84" t="str">
        <f t="shared" si="97"/>
        <v/>
      </c>
      <c r="V666" s="85"/>
      <c r="W666" s="86" t="str">
        <f t="shared" si="100"/>
        <v/>
      </c>
      <c r="X666" s="87"/>
      <c r="Y666" s="88"/>
      <c r="Z666" s="89" t="str">
        <f t="shared" si="101"/>
        <v/>
      </c>
      <c r="AA666" s="90"/>
      <c r="AB666" s="91"/>
      <c r="AC666" s="92" t="str">
        <f t="shared" si="98"/>
        <v/>
      </c>
      <c r="AD666" s="93"/>
      <c r="AE666" s="94"/>
      <c r="AF666" s="95" t="str">
        <f t="shared" si="99"/>
        <v/>
      </c>
      <c r="AG666" s="95"/>
      <c r="AH666" s="96"/>
      <c r="AI666" s="97" t="str">
        <f t="shared" si="102"/>
        <v/>
      </c>
      <c r="AJ666" s="98" t="str">
        <f t="shared" si="102"/>
        <v/>
      </c>
      <c r="AK666" s="99" t="str">
        <f t="shared" si="102"/>
        <v/>
      </c>
    </row>
    <row r="667" spans="1:37" ht="26.25" customHeight="1" x14ac:dyDescent="0.7">
      <c r="A667" s="60" t="str">
        <f>IF(選手申込!B703="","",選手申込!B703)</f>
        <v/>
      </c>
      <c r="B667" s="60" t="str">
        <f>IF(選手申込!C703="","",選手申込!C703)</f>
        <v/>
      </c>
      <c r="C667" s="60" t="str">
        <f>IF(選手申込!D703="","",選手申込!D703)</f>
        <v/>
      </c>
      <c r="D667" s="60" t="str">
        <f>IF(選手申込!E703="","",選手申込!E703)</f>
        <v/>
      </c>
      <c r="E667" s="60" t="str">
        <f>IF(選手申込!F703="","",選手申込!F703)</f>
        <v/>
      </c>
      <c r="F667" s="60" t="str">
        <f>IF(選手申込!G703="","",選手申込!G703)</f>
        <v/>
      </c>
      <c r="G667" s="60" t="str">
        <f>IF(選手申込!H703="","",選手申込!H703)</f>
        <v/>
      </c>
      <c r="H667" s="60" t="str">
        <f>IF(選手申込!L703="","",選手申込!L703)</f>
        <v/>
      </c>
      <c r="I667" s="60" t="str">
        <f>IF(H667="","",選手申込!$A$26)</f>
        <v/>
      </c>
      <c r="J667" s="60" t="str">
        <f>IF(I667="","",選手申込!$G$26)</f>
        <v/>
      </c>
      <c r="K667" s="60" t="str">
        <f>IF(J667="","",選手申込!$I$26)</f>
        <v/>
      </c>
      <c r="L667" s="60" t="str">
        <f>IF(選手申込!I703="","",選手申込!I703)</f>
        <v/>
      </c>
      <c r="M667" s="60" t="str">
        <f>IF(選手申込!J703="","",選手申込!J703)</f>
        <v/>
      </c>
      <c r="N667" s="60" t="str">
        <f>IF(選手申込!K703="","",選手申込!K703)</f>
        <v/>
      </c>
      <c r="O667" s="60">
        <f t="shared" si="95"/>
        <v>0</v>
      </c>
      <c r="P667" s="61" t="str">
        <f t="shared" si="96"/>
        <v/>
      </c>
      <c r="S667" s="82" t="str">
        <f t="shared" si="103"/>
        <v/>
      </c>
      <c r="T667" s="83" t="str">
        <f t="shared" si="103"/>
        <v/>
      </c>
      <c r="U667" s="84" t="str">
        <f t="shared" si="97"/>
        <v/>
      </c>
      <c r="V667" s="85"/>
      <c r="W667" s="86" t="str">
        <f t="shared" si="100"/>
        <v/>
      </c>
      <c r="X667" s="87"/>
      <c r="Y667" s="88"/>
      <c r="Z667" s="89" t="str">
        <f t="shared" si="101"/>
        <v/>
      </c>
      <c r="AA667" s="90"/>
      <c r="AB667" s="91"/>
      <c r="AC667" s="92" t="str">
        <f t="shared" si="98"/>
        <v/>
      </c>
      <c r="AD667" s="93"/>
      <c r="AE667" s="94"/>
      <c r="AF667" s="95" t="str">
        <f t="shared" si="99"/>
        <v/>
      </c>
      <c r="AG667" s="95"/>
      <c r="AH667" s="96"/>
      <c r="AI667" s="97" t="str">
        <f t="shared" si="102"/>
        <v/>
      </c>
      <c r="AJ667" s="98" t="str">
        <f t="shared" si="102"/>
        <v/>
      </c>
      <c r="AK667" s="99" t="str">
        <f t="shared" si="102"/>
        <v/>
      </c>
    </row>
    <row r="668" spans="1:37" ht="26.25" customHeight="1" x14ac:dyDescent="0.7">
      <c r="A668" s="60" t="str">
        <f>IF(選手申込!B704="","",選手申込!B704)</f>
        <v/>
      </c>
      <c r="B668" s="60" t="str">
        <f>IF(選手申込!C704="","",選手申込!C704)</f>
        <v/>
      </c>
      <c r="C668" s="60" t="str">
        <f>IF(選手申込!D704="","",選手申込!D704)</f>
        <v/>
      </c>
      <c r="D668" s="60" t="str">
        <f>IF(選手申込!E704="","",選手申込!E704)</f>
        <v/>
      </c>
      <c r="E668" s="60" t="str">
        <f>IF(選手申込!F704="","",選手申込!F704)</f>
        <v/>
      </c>
      <c r="F668" s="60" t="str">
        <f>IF(選手申込!G704="","",選手申込!G704)</f>
        <v/>
      </c>
      <c r="G668" s="60" t="str">
        <f>IF(選手申込!H704="","",選手申込!H704)</f>
        <v/>
      </c>
      <c r="H668" s="60" t="str">
        <f>IF(選手申込!L704="","",選手申込!L704)</f>
        <v/>
      </c>
      <c r="I668" s="60" t="str">
        <f>IF(H668="","",選手申込!$A$26)</f>
        <v/>
      </c>
      <c r="J668" s="60" t="str">
        <f>IF(I668="","",選手申込!$G$26)</f>
        <v/>
      </c>
      <c r="K668" s="60" t="str">
        <f>IF(J668="","",選手申込!$I$26)</f>
        <v/>
      </c>
      <c r="L668" s="60" t="str">
        <f>IF(選手申込!I704="","",選手申込!I704)</f>
        <v/>
      </c>
      <c r="M668" s="60" t="str">
        <f>IF(選手申込!J704="","",選手申込!J704)</f>
        <v/>
      </c>
      <c r="N668" s="60" t="str">
        <f>IF(選手申込!K704="","",選手申込!K704)</f>
        <v/>
      </c>
      <c r="O668" s="60">
        <f t="shared" si="95"/>
        <v>0</v>
      </c>
      <c r="P668" s="61" t="str">
        <f t="shared" si="96"/>
        <v/>
      </c>
      <c r="S668" s="82" t="str">
        <f t="shared" si="103"/>
        <v/>
      </c>
      <c r="T668" s="83" t="str">
        <f t="shared" si="103"/>
        <v/>
      </c>
      <c r="U668" s="84" t="str">
        <f t="shared" si="97"/>
        <v/>
      </c>
      <c r="V668" s="85"/>
      <c r="W668" s="86" t="str">
        <f t="shared" si="100"/>
        <v/>
      </c>
      <c r="X668" s="87"/>
      <c r="Y668" s="88"/>
      <c r="Z668" s="89" t="str">
        <f t="shared" si="101"/>
        <v/>
      </c>
      <c r="AA668" s="90"/>
      <c r="AB668" s="91"/>
      <c r="AC668" s="92" t="str">
        <f t="shared" si="98"/>
        <v/>
      </c>
      <c r="AD668" s="93"/>
      <c r="AE668" s="94"/>
      <c r="AF668" s="95" t="str">
        <f t="shared" si="99"/>
        <v/>
      </c>
      <c r="AG668" s="95"/>
      <c r="AH668" s="96"/>
      <c r="AI668" s="97" t="str">
        <f t="shared" si="102"/>
        <v/>
      </c>
      <c r="AJ668" s="98" t="str">
        <f t="shared" si="102"/>
        <v/>
      </c>
      <c r="AK668" s="99" t="str">
        <f t="shared" si="102"/>
        <v/>
      </c>
    </row>
    <row r="669" spans="1:37" ht="26.25" customHeight="1" x14ac:dyDescent="0.7">
      <c r="A669" s="60" t="str">
        <f>IF(選手申込!B705="","",選手申込!B705)</f>
        <v/>
      </c>
      <c r="B669" s="60" t="str">
        <f>IF(選手申込!C705="","",選手申込!C705)</f>
        <v/>
      </c>
      <c r="C669" s="60" t="str">
        <f>IF(選手申込!D705="","",選手申込!D705)</f>
        <v/>
      </c>
      <c r="D669" s="60" t="str">
        <f>IF(選手申込!E705="","",選手申込!E705)</f>
        <v/>
      </c>
      <c r="E669" s="60" t="str">
        <f>IF(選手申込!F705="","",選手申込!F705)</f>
        <v/>
      </c>
      <c r="F669" s="60" t="str">
        <f>IF(選手申込!G705="","",選手申込!G705)</f>
        <v/>
      </c>
      <c r="G669" s="60" t="str">
        <f>IF(選手申込!H705="","",選手申込!H705)</f>
        <v/>
      </c>
      <c r="H669" s="60" t="str">
        <f>IF(選手申込!L705="","",選手申込!L705)</f>
        <v/>
      </c>
      <c r="I669" s="60" t="str">
        <f>IF(H669="","",選手申込!$A$26)</f>
        <v/>
      </c>
      <c r="J669" s="60" t="str">
        <f>IF(I669="","",選手申込!$G$26)</f>
        <v/>
      </c>
      <c r="K669" s="60" t="str">
        <f>IF(J669="","",選手申込!$I$26)</f>
        <v/>
      </c>
      <c r="L669" s="60" t="str">
        <f>IF(選手申込!I705="","",選手申込!I705)</f>
        <v/>
      </c>
      <c r="M669" s="60" t="str">
        <f>IF(選手申込!J705="","",選手申込!J705)</f>
        <v/>
      </c>
      <c r="N669" s="60" t="str">
        <f>IF(選手申込!K705="","",選手申込!K705)</f>
        <v/>
      </c>
      <c r="O669" s="60">
        <f t="shared" si="95"/>
        <v>0</v>
      </c>
      <c r="P669" s="61" t="str">
        <f t="shared" si="96"/>
        <v/>
      </c>
      <c r="S669" s="82" t="str">
        <f t="shared" si="103"/>
        <v/>
      </c>
      <c r="T669" s="83" t="str">
        <f t="shared" si="103"/>
        <v/>
      </c>
      <c r="U669" s="84" t="str">
        <f t="shared" si="97"/>
        <v/>
      </c>
      <c r="V669" s="85"/>
      <c r="W669" s="86" t="str">
        <f t="shared" si="100"/>
        <v/>
      </c>
      <c r="X669" s="87"/>
      <c r="Y669" s="88"/>
      <c r="Z669" s="89" t="str">
        <f t="shared" si="101"/>
        <v/>
      </c>
      <c r="AA669" s="90"/>
      <c r="AB669" s="91"/>
      <c r="AC669" s="92" t="str">
        <f t="shared" si="98"/>
        <v/>
      </c>
      <c r="AD669" s="93"/>
      <c r="AE669" s="94"/>
      <c r="AF669" s="95" t="str">
        <f t="shared" si="99"/>
        <v/>
      </c>
      <c r="AG669" s="95"/>
      <c r="AH669" s="96"/>
      <c r="AI669" s="97" t="str">
        <f t="shared" si="102"/>
        <v/>
      </c>
      <c r="AJ669" s="98" t="str">
        <f t="shared" si="102"/>
        <v/>
      </c>
      <c r="AK669" s="99" t="str">
        <f t="shared" si="102"/>
        <v/>
      </c>
    </row>
    <row r="670" spans="1:37" ht="26.25" customHeight="1" x14ac:dyDescent="0.7">
      <c r="A670" s="60" t="str">
        <f>IF(選手申込!B706="","",選手申込!B706)</f>
        <v/>
      </c>
      <c r="B670" s="60" t="str">
        <f>IF(選手申込!C706="","",選手申込!C706)</f>
        <v/>
      </c>
      <c r="C670" s="60" t="str">
        <f>IF(選手申込!D706="","",選手申込!D706)</f>
        <v/>
      </c>
      <c r="D670" s="60" t="str">
        <f>IF(選手申込!E706="","",選手申込!E706)</f>
        <v/>
      </c>
      <c r="E670" s="60" t="str">
        <f>IF(選手申込!F706="","",選手申込!F706)</f>
        <v/>
      </c>
      <c r="F670" s="60" t="str">
        <f>IF(選手申込!G706="","",選手申込!G706)</f>
        <v/>
      </c>
      <c r="G670" s="60" t="str">
        <f>IF(選手申込!H706="","",選手申込!H706)</f>
        <v/>
      </c>
      <c r="H670" s="60" t="str">
        <f>IF(選手申込!L706="","",選手申込!L706)</f>
        <v/>
      </c>
      <c r="I670" s="60" t="str">
        <f>IF(H670="","",選手申込!$A$26)</f>
        <v/>
      </c>
      <c r="J670" s="60" t="str">
        <f>IF(I670="","",選手申込!$G$26)</f>
        <v/>
      </c>
      <c r="K670" s="60" t="str">
        <f>IF(J670="","",選手申込!$I$26)</f>
        <v/>
      </c>
      <c r="L670" s="60" t="str">
        <f>IF(選手申込!I706="","",選手申込!I706)</f>
        <v/>
      </c>
      <c r="M670" s="60" t="str">
        <f>IF(選手申込!J706="","",選手申込!J706)</f>
        <v/>
      </c>
      <c r="N670" s="60" t="str">
        <f>IF(選手申込!K706="","",選手申込!K706)</f>
        <v/>
      </c>
      <c r="O670" s="60">
        <f t="shared" si="95"/>
        <v>0</v>
      </c>
      <c r="P670" s="61" t="str">
        <f t="shared" si="96"/>
        <v/>
      </c>
      <c r="S670" s="82" t="str">
        <f t="shared" si="103"/>
        <v/>
      </c>
      <c r="T670" s="83" t="str">
        <f t="shared" si="103"/>
        <v/>
      </c>
      <c r="U670" s="84" t="str">
        <f t="shared" si="97"/>
        <v/>
      </c>
      <c r="V670" s="85"/>
      <c r="W670" s="86" t="str">
        <f t="shared" si="100"/>
        <v/>
      </c>
      <c r="X670" s="87"/>
      <c r="Y670" s="88"/>
      <c r="Z670" s="89" t="str">
        <f t="shared" si="101"/>
        <v/>
      </c>
      <c r="AA670" s="90"/>
      <c r="AB670" s="91"/>
      <c r="AC670" s="92" t="str">
        <f t="shared" si="98"/>
        <v/>
      </c>
      <c r="AD670" s="93"/>
      <c r="AE670" s="94"/>
      <c r="AF670" s="95" t="str">
        <f t="shared" si="99"/>
        <v/>
      </c>
      <c r="AG670" s="95"/>
      <c r="AH670" s="96"/>
      <c r="AI670" s="97" t="str">
        <f t="shared" si="102"/>
        <v/>
      </c>
      <c r="AJ670" s="98" t="str">
        <f t="shared" si="102"/>
        <v/>
      </c>
      <c r="AK670" s="99" t="str">
        <f t="shared" si="102"/>
        <v/>
      </c>
    </row>
    <row r="671" spans="1:37" ht="26.25" customHeight="1" x14ac:dyDescent="0.7">
      <c r="A671" s="60" t="str">
        <f>IF(選手申込!B707="","",選手申込!B707)</f>
        <v/>
      </c>
      <c r="B671" s="60" t="str">
        <f>IF(選手申込!C707="","",選手申込!C707)</f>
        <v/>
      </c>
      <c r="C671" s="60" t="str">
        <f>IF(選手申込!D707="","",選手申込!D707)</f>
        <v/>
      </c>
      <c r="D671" s="60" t="str">
        <f>IF(選手申込!E707="","",選手申込!E707)</f>
        <v/>
      </c>
      <c r="E671" s="60" t="str">
        <f>IF(選手申込!F707="","",選手申込!F707)</f>
        <v/>
      </c>
      <c r="F671" s="60" t="str">
        <f>IF(選手申込!G707="","",選手申込!G707)</f>
        <v/>
      </c>
      <c r="G671" s="60" t="str">
        <f>IF(選手申込!H707="","",選手申込!H707)</f>
        <v/>
      </c>
      <c r="H671" s="60" t="str">
        <f>IF(選手申込!L707="","",選手申込!L707)</f>
        <v/>
      </c>
      <c r="I671" s="60" t="str">
        <f>IF(H671="","",選手申込!$A$26)</f>
        <v/>
      </c>
      <c r="J671" s="60" t="str">
        <f>IF(I671="","",選手申込!$G$26)</f>
        <v/>
      </c>
      <c r="K671" s="60" t="str">
        <f>IF(J671="","",選手申込!$I$26)</f>
        <v/>
      </c>
      <c r="L671" s="60" t="str">
        <f>IF(選手申込!I707="","",選手申込!I707)</f>
        <v/>
      </c>
      <c r="M671" s="60" t="str">
        <f>IF(選手申込!J707="","",選手申込!J707)</f>
        <v/>
      </c>
      <c r="N671" s="60" t="str">
        <f>IF(選手申込!K707="","",選手申込!K707)</f>
        <v/>
      </c>
      <c r="O671" s="60">
        <f t="shared" si="95"/>
        <v>0</v>
      </c>
      <c r="P671" s="61" t="str">
        <f t="shared" si="96"/>
        <v/>
      </c>
      <c r="S671" s="82" t="str">
        <f t="shared" si="103"/>
        <v/>
      </c>
      <c r="T671" s="83" t="str">
        <f t="shared" si="103"/>
        <v/>
      </c>
      <c r="U671" s="84" t="str">
        <f t="shared" si="97"/>
        <v/>
      </c>
      <c r="V671" s="85"/>
      <c r="W671" s="86" t="str">
        <f t="shared" si="100"/>
        <v/>
      </c>
      <c r="X671" s="87"/>
      <c r="Y671" s="88"/>
      <c r="Z671" s="89" t="str">
        <f t="shared" si="101"/>
        <v/>
      </c>
      <c r="AA671" s="90"/>
      <c r="AB671" s="91"/>
      <c r="AC671" s="92" t="str">
        <f t="shared" si="98"/>
        <v/>
      </c>
      <c r="AD671" s="93"/>
      <c r="AE671" s="94"/>
      <c r="AF671" s="95" t="str">
        <f t="shared" si="99"/>
        <v/>
      </c>
      <c r="AG671" s="95"/>
      <c r="AH671" s="96"/>
      <c r="AI671" s="97" t="str">
        <f t="shared" si="102"/>
        <v/>
      </c>
      <c r="AJ671" s="98" t="str">
        <f t="shared" si="102"/>
        <v/>
      </c>
      <c r="AK671" s="99" t="str">
        <f t="shared" si="102"/>
        <v/>
      </c>
    </row>
    <row r="672" spans="1:37" ht="26.25" customHeight="1" x14ac:dyDescent="0.7">
      <c r="A672" s="60" t="str">
        <f>IF(選手申込!B708="","",選手申込!B708)</f>
        <v/>
      </c>
      <c r="B672" s="60" t="str">
        <f>IF(選手申込!C708="","",選手申込!C708)</f>
        <v/>
      </c>
      <c r="C672" s="60" t="str">
        <f>IF(選手申込!D708="","",選手申込!D708)</f>
        <v/>
      </c>
      <c r="D672" s="60" t="str">
        <f>IF(選手申込!E708="","",選手申込!E708)</f>
        <v/>
      </c>
      <c r="E672" s="60" t="str">
        <f>IF(選手申込!F708="","",選手申込!F708)</f>
        <v/>
      </c>
      <c r="F672" s="60" t="str">
        <f>IF(選手申込!G708="","",選手申込!G708)</f>
        <v/>
      </c>
      <c r="G672" s="60" t="str">
        <f>IF(選手申込!H708="","",選手申込!H708)</f>
        <v/>
      </c>
      <c r="H672" s="60" t="str">
        <f>IF(選手申込!L708="","",選手申込!L708)</f>
        <v/>
      </c>
      <c r="I672" s="60" t="str">
        <f>IF(H672="","",選手申込!$A$26)</f>
        <v/>
      </c>
      <c r="J672" s="60" t="str">
        <f>IF(I672="","",選手申込!$G$26)</f>
        <v/>
      </c>
      <c r="K672" s="60" t="str">
        <f>IF(J672="","",選手申込!$I$26)</f>
        <v/>
      </c>
      <c r="L672" s="60" t="str">
        <f>IF(選手申込!I708="","",選手申込!I708)</f>
        <v/>
      </c>
      <c r="M672" s="60" t="str">
        <f>IF(選手申込!J708="","",選手申込!J708)</f>
        <v/>
      </c>
      <c r="N672" s="60" t="str">
        <f>IF(選手申込!K708="","",選手申込!K708)</f>
        <v/>
      </c>
      <c r="O672" s="60">
        <f t="shared" si="95"/>
        <v>0</v>
      </c>
      <c r="P672" s="61" t="str">
        <f t="shared" si="96"/>
        <v/>
      </c>
      <c r="S672" s="82" t="str">
        <f t="shared" si="103"/>
        <v/>
      </c>
      <c r="T672" s="83" t="str">
        <f t="shared" si="103"/>
        <v/>
      </c>
      <c r="U672" s="84" t="str">
        <f t="shared" si="97"/>
        <v/>
      </c>
      <c r="V672" s="85"/>
      <c r="W672" s="86" t="str">
        <f t="shared" si="100"/>
        <v/>
      </c>
      <c r="X672" s="87"/>
      <c r="Y672" s="88"/>
      <c r="Z672" s="89" t="str">
        <f t="shared" si="101"/>
        <v/>
      </c>
      <c r="AA672" s="90"/>
      <c r="AB672" s="91"/>
      <c r="AC672" s="92" t="str">
        <f t="shared" si="98"/>
        <v/>
      </c>
      <c r="AD672" s="93"/>
      <c r="AE672" s="94"/>
      <c r="AF672" s="95" t="str">
        <f t="shared" si="99"/>
        <v/>
      </c>
      <c r="AG672" s="95"/>
      <c r="AH672" s="96"/>
      <c r="AI672" s="97" t="str">
        <f t="shared" si="102"/>
        <v/>
      </c>
      <c r="AJ672" s="98" t="str">
        <f t="shared" si="102"/>
        <v/>
      </c>
      <c r="AK672" s="99" t="str">
        <f t="shared" si="102"/>
        <v/>
      </c>
    </row>
    <row r="673" spans="1:37" ht="26.25" customHeight="1" x14ac:dyDescent="0.7">
      <c r="A673" s="60" t="str">
        <f>IF(選手申込!B709="","",選手申込!B709)</f>
        <v/>
      </c>
      <c r="B673" s="60" t="str">
        <f>IF(選手申込!C709="","",選手申込!C709)</f>
        <v/>
      </c>
      <c r="C673" s="60" t="str">
        <f>IF(選手申込!D709="","",選手申込!D709)</f>
        <v/>
      </c>
      <c r="D673" s="60" t="str">
        <f>IF(選手申込!E709="","",選手申込!E709)</f>
        <v/>
      </c>
      <c r="E673" s="60" t="str">
        <f>IF(選手申込!F709="","",選手申込!F709)</f>
        <v/>
      </c>
      <c r="F673" s="60" t="str">
        <f>IF(選手申込!G709="","",選手申込!G709)</f>
        <v/>
      </c>
      <c r="G673" s="60" t="str">
        <f>IF(選手申込!H709="","",選手申込!H709)</f>
        <v/>
      </c>
      <c r="H673" s="60" t="str">
        <f>IF(選手申込!L709="","",選手申込!L709)</f>
        <v/>
      </c>
      <c r="I673" s="60" t="str">
        <f>IF(H673="","",選手申込!$A$26)</f>
        <v/>
      </c>
      <c r="J673" s="60" t="str">
        <f>IF(I673="","",選手申込!$G$26)</f>
        <v/>
      </c>
      <c r="K673" s="60" t="str">
        <f>IF(J673="","",選手申込!$I$26)</f>
        <v/>
      </c>
      <c r="L673" s="60" t="str">
        <f>IF(選手申込!I709="","",選手申込!I709)</f>
        <v/>
      </c>
      <c r="M673" s="60" t="str">
        <f>IF(選手申込!J709="","",選手申込!J709)</f>
        <v/>
      </c>
      <c r="N673" s="60" t="str">
        <f>IF(選手申込!K709="","",選手申込!K709)</f>
        <v/>
      </c>
      <c r="O673" s="60">
        <f t="shared" si="95"/>
        <v>0</v>
      </c>
      <c r="P673" s="61" t="str">
        <f t="shared" si="96"/>
        <v/>
      </c>
      <c r="S673" s="82" t="str">
        <f t="shared" si="103"/>
        <v/>
      </c>
      <c r="T673" s="83" t="str">
        <f t="shared" si="103"/>
        <v/>
      </c>
      <c r="U673" s="84" t="str">
        <f t="shared" si="97"/>
        <v/>
      </c>
      <c r="V673" s="85"/>
      <c r="W673" s="86" t="str">
        <f t="shared" si="100"/>
        <v/>
      </c>
      <c r="X673" s="87"/>
      <c r="Y673" s="88"/>
      <c r="Z673" s="89" t="str">
        <f t="shared" si="101"/>
        <v/>
      </c>
      <c r="AA673" s="90"/>
      <c r="AB673" s="91"/>
      <c r="AC673" s="92" t="str">
        <f t="shared" si="98"/>
        <v/>
      </c>
      <c r="AD673" s="93"/>
      <c r="AE673" s="94"/>
      <c r="AF673" s="95" t="str">
        <f t="shared" si="99"/>
        <v/>
      </c>
      <c r="AG673" s="95"/>
      <c r="AH673" s="96"/>
      <c r="AI673" s="97" t="str">
        <f t="shared" si="102"/>
        <v/>
      </c>
      <c r="AJ673" s="98" t="str">
        <f t="shared" si="102"/>
        <v/>
      </c>
      <c r="AK673" s="99" t="str">
        <f t="shared" si="102"/>
        <v/>
      </c>
    </row>
    <row r="674" spans="1:37" ht="26.25" customHeight="1" x14ac:dyDescent="0.7">
      <c r="A674" s="60" t="str">
        <f>IF(選手申込!B710="","",選手申込!B710)</f>
        <v/>
      </c>
      <c r="B674" s="60" t="str">
        <f>IF(選手申込!C710="","",選手申込!C710)</f>
        <v/>
      </c>
      <c r="C674" s="60" t="str">
        <f>IF(選手申込!D710="","",選手申込!D710)</f>
        <v/>
      </c>
      <c r="D674" s="60" t="str">
        <f>IF(選手申込!E710="","",選手申込!E710)</f>
        <v/>
      </c>
      <c r="E674" s="60" t="str">
        <f>IF(選手申込!F710="","",選手申込!F710)</f>
        <v/>
      </c>
      <c r="F674" s="60" t="str">
        <f>IF(選手申込!G710="","",選手申込!G710)</f>
        <v/>
      </c>
      <c r="G674" s="60" t="str">
        <f>IF(選手申込!H710="","",選手申込!H710)</f>
        <v/>
      </c>
      <c r="H674" s="60" t="str">
        <f>IF(選手申込!L710="","",選手申込!L710)</f>
        <v/>
      </c>
      <c r="I674" s="60" t="str">
        <f>IF(H674="","",選手申込!$A$26)</f>
        <v/>
      </c>
      <c r="J674" s="60" t="str">
        <f>IF(I674="","",選手申込!$G$26)</f>
        <v/>
      </c>
      <c r="K674" s="60" t="str">
        <f>IF(J674="","",選手申込!$I$26)</f>
        <v/>
      </c>
      <c r="L674" s="60" t="str">
        <f>IF(選手申込!I710="","",選手申込!I710)</f>
        <v/>
      </c>
      <c r="M674" s="60" t="str">
        <f>IF(選手申込!J710="","",選手申込!J710)</f>
        <v/>
      </c>
      <c r="N674" s="60" t="str">
        <f>IF(選手申込!K710="","",選手申込!K710)</f>
        <v/>
      </c>
      <c r="O674" s="60">
        <f t="shared" si="95"/>
        <v>0</v>
      </c>
      <c r="P674" s="61" t="str">
        <f t="shared" si="96"/>
        <v/>
      </c>
      <c r="S674" s="82" t="str">
        <f t="shared" si="103"/>
        <v/>
      </c>
      <c r="T674" s="83" t="str">
        <f t="shared" si="103"/>
        <v/>
      </c>
      <c r="U674" s="84" t="str">
        <f t="shared" si="97"/>
        <v/>
      </c>
      <c r="V674" s="85"/>
      <c r="W674" s="86" t="str">
        <f t="shared" si="100"/>
        <v/>
      </c>
      <c r="X674" s="87"/>
      <c r="Y674" s="88"/>
      <c r="Z674" s="89" t="str">
        <f t="shared" si="101"/>
        <v/>
      </c>
      <c r="AA674" s="90"/>
      <c r="AB674" s="91"/>
      <c r="AC674" s="92" t="str">
        <f t="shared" si="98"/>
        <v/>
      </c>
      <c r="AD674" s="93"/>
      <c r="AE674" s="94"/>
      <c r="AF674" s="95" t="str">
        <f t="shared" si="99"/>
        <v/>
      </c>
      <c r="AG674" s="95"/>
      <c r="AH674" s="96"/>
      <c r="AI674" s="97" t="str">
        <f t="shared" si="102"/>
        <v/>
      </c>
      <c r="AJ674" s="98" t="str">
        <f t="shared" si="102"/>
        <v/>
      </c>
      <c r="AK674" s="99" t="str">
        <f t="shared" si="102"/>
        <v/>
      </c>
    </row>
    <row r="675" spans="1:37" ht="26.25" customHeight="1" x14ac:dyDescent="0.7">
      <c r="A675" s="60" t="str">
        <f>IF(選手申込!B711="","",選手申込!B711)</f>
        <v/>
      </c>
      <c r="B675" s="60" t="str">
        <f>IF(選手申込!C711="","",選手申込!C711)</f>
        <v/>
      </c>
      <c r="C675" s="60" t="str">
        <f>IF(選手申込!D711="","",選手申込!D711)</f>
        <v/>
      </c>
      <c r="D675" s="60" t="str">
        <f>IF(選手申込!E711="","",選手申込!E711)</f>
        <v/>
      </c>
      <c r="E675" s="60" t="str">
        <f>IF(選手申込!F711="","",選手申込!F711)</f>
        <v/>
      </c>
      <c r="F675" s="60" t="str">
        <f>IF(選手申込!G711="","",選手申込!G711)</f>
        <v/>
      </c>
      <c r="G675" s="60" t="str">
        <f>IF(選手申込!H711="","",選手申込!H711)</f>
        <v/>
      </c>
      <c r="H675" s="60" t="str">
        <f>IF(選手申込!L711="","",選手申込!L711)</f>
        <v/>
      </c>
      <c r="I675" s="60" t="str">
        <f>IF(H675="","",選手申込!$A$26)</f>
        <v/>
      </c>
      <c r="J675" s="60" t="str">
        <f>IF(I675="","",選手申込!$G$26)</f>
        <v/>
      </c>
      <c r="K675" s="60" t="str">
        <f>IF(J675="","",選手申込!$I$26)</f>
        <v/>
      </c>
      <c r="L675" s="60" t="str">
        <f>IF(選手申込!I711="","",選手申込!I711)</f>
        <v/>
      </c>
      <c r="M675" s="60" t="str">
        <f>IF(選手申込!J711="","",選手申込!J711)</f>
        <v/>
      </c>
      <c r="N675" s="60" t="str">
        <f>IF(選手申込!K711="","",選手申込!K711)</f>
        <v/>
      </c>
      <c r="O675" s="60">
        <f t="shared" si="95"/>
        <v>0</v>
      </c>
      <c r="P675" s="61" t="str">
        <f t="shared" si="96"/>
        <v/>
      </c>
      <c r="S675" s="82" t="str">
        <f t="shared" si="103"/>
        <v/>
      </c>
      <c r="T675" s="83" t="str">
        <f t="shared" si="103"/>
        <v/>
      </c>
      <c r="U675" s="84" t="str">
        <f t="shared" si="97"/>
        <v/>
      </c>
      <c r="V675" s="85"/>
      <c r="W675" s="86" t="str">
        <f t="shared" si="100"/>
        <v/>
      </c>
      <c r="X675" s="87"/>
      <c r="Y675" s="88"/>
      <c r="Z675" s="89" t="str">
        <f t="shared" si="101"/>
        <v/>
      </c>
      <c r="AA675" s="90"/>
      <c r="AB675" s="91"/>
      <c r="AC675" s="92" t="str">
        <f t="shared" si="98"/>
        <v/>
      </c>
      <c r="AD675" s="93"/>
      <c r="AE675" s="94"/>
      <c r="AF675" s="95" t="str">
        <f t="shared" si="99"/>
        <v/>
      </c>
      <c r="AG675" s="95"/>
      <c r="AH675" s="96"/>
      <c r="AI675" s="97" t="str">
        <f t="shared" si="102"/>
        <v/>
      </c>
      <c r="AJ675" s="98" t="str">
        <f t="shared" si="102"/>
        <v/>
      </c>
      <c r="AK675" s="99" t="str">
        <f t="shared" si="102"/>
        <v/>
      </c>
    </row>
    <row r="676" spans="1:37" ht="26.25" customHeight="1" x14ac:dyDescent="0.7">
      <c r="A676" s="60" t="str">
        <f>IF(選手申込!B712="","",選手申込!B712)</f>
        <v/>
      </c>
      <c r="B676" s="60" t="str">
        <f>IF(選手申込!C712="","",選手申込!C712)</f>
        <v/>
      </c>
      <c r="C676" s="60" t="str">
        <f>IF(選手申込!D712="","",選手申込!D712)</f>
        <v/>
      </c>
      <c r="D676" s="60" t="str">
        <f>IF(選手申込!E712="","",選手申込!E712)</f>
        <v/>
      </c>
      <c r="E676" s="60" t="str">
        <f>IF(選手申込!F712="","",選手申込!F712)</f>
        <v/>
      </c>
      <c r="F676" s="60" t="str">
        <f>IF(選手申込!G712="","",選手申込!G712)</f>
        <v/>
      </c>
      <c r="G676" s="60" t="str">
        <f>IF(選手申込!H712="","",選手申込!H712)</f>
        <v/>
      </c>
      <c r="H676" s="60" t="str">
        <f>IF(選手申込!L712="","",選手申込!L712)</f>
        <v/>
      </c>
      <c r="I676" s="60" t="str">
        <f>IF(H676="","",選手申込!$A$26)</f>
        <v/>
      </c>
      <c r="J676" s="60" t="str">
        <f>IF(I676="","",選手申込!$G$26)</f>
        <v/>
      </c>
      <c r="K676" s="60" t="str">
        <f>IF(J676="","",選手申込!$I$26)</f>
        <v/>
      </c>
      <c r="L676" s="60" t="str">
        <f>IF(選手申込!I712="","",選手申込!I712)</f>
        <v/>
      </c>
      <c r="M676" s="60" t="str">
        <f>IF(選手申込!J712="","",選手申込!J712)</f>
        <v/>
      </c>
      <c r="N676" s="60" t="str">
        <f>IF(選手申込!K712="","",選手申込!K712)</f>
        <v/>
      </c>
      <c r="O676" s="60">
        <f t="shared" si="95"/>
        <v>0</v>
      </c>
      <c r="P676" s="61" t="str">
        <f t="shared" si="96"/>
        <v/>
      </c>
      <c r="S676" s="82" t="str">
        <f t="shared" si="103"/>
        <v/>
      </c>
      <c r="T676" s="83" t="str">
        <f t="shared" si="103"/>
        <v/>
      </c>
      <c r="U676" s="84" t="str">
        <f t="shared" si="97"/>
        <v/>
      </c>
      <c r="V676" s="85"/>
      <c r="W676" s="86" t="str">
        <f t="shared" si="100"/>
        <v/>
      </c>
      <c r="X676" s="87"/>
      <c r="Y676" s="88"/>
      <c r="Z676" s="89" t="str">
        <f t="shared" si="101"/>
        <v/>
      </c>
      <c r="AA676" s="90"/>
      <c r="AB676" s="91"/>
      <c r="AC676" s="92" t="str">
        <f t="shared" si="98"/>
        <v/>
      </c>
      <c r="AD676" s="93"/>
      <c r="AE676" s="94"/>
      <c r="AF676" s="95" t="str">
        <f t="shared" si="99"/>
        <v/>
      </c>
      <c r="AG676" s="95"/>
      <c r="AH676" s="96"/>
      <c r="AI676" s="97" t="str">
        <f t="shared" si="102"/>
        <v/>
      </c>
      <c r="AJ676" s="98" t="str">
        <f t="shared" si="102"/>
        <v/>
      </c>
      <c r="AK676" s="99" t="str">
        <f t="shared" si="102"/>
        <v/>
      </c>
    </row>
    <row r="677" spans="1:37" ht="26.25" customHeight="1" x14ac:dyDescent="0.7">
      <c r="A677" s="60" t="str">
        <f>IF(選手申込!B713="","",選手申込!B713)</f>
        <v/>
      </c>
      <c r="B677" s="60" t="str">
        <f>IF(選手申込!C713="","",選手申込!C713)</f>
        <v/>
      </c>
      <c r="C677" s="60" t="str">
        <f>IF(選手申込!D713="","",選手申込!D713)</f>
        <v/>
      </c>
      <c r="D677" s="60" t="str">
        <f>IF(選手申込!E713="","",選手申込!E713)</f>
        <v/>
      </c>
      <c r="E677" s="60" t="str">
        <f>IF(選手申込!F713="","",選手申込!F713)</f>
        <v/>
      </c>
      <c r="F677" s="60" t="str">
        <f>IF(選手申込!G713="","",選手申込!G713)</f>
        <v/>
      </c>
      <c r="G677" s="60" t="str">
        <f>IF(選手申込!H713="","",選手申込!H713)</f>
        <v/>
      </c>
      <c r="H677" s="60" t="str">
        <f>IF(選手申込!L713="","",選手申込!L713)</f>
        <v/>
      </c>
      <c r="I677" s="60" t="str">
        <f>IF(H677="","",選手申込!$A$26)</f>
        <v/>
      </c>
      <c r="J677" s="60" t="str">
        <f>IF(I677="","",選手申込!$G$26)</f>
        <v/>
      </c>
      <c r="K677" s="60" t="str">
        <f>IF(J677="","",選手申込!$I$26)</f>
        <v/>
      </c>
      <c r="L677" s="60" t="str">
        <f>IF(選手申込!I713="","",選手申込!I713)</f>
        <v/>
      </c>
      <c r="M677" s="60" t="str">
        <f>IF(選手申込!J713="","",選手申込!J713)</f>
        <v/>
      </c>
      <c r="N677" s="60" t="str">
        <f>IF(選手申込!K713="","",選手申込!K713)</f>
        <v/>
      </c>
      <c r="O677" s="60">
        <f t="shared" si="95"/>
        <v>0</v>
      </c>
      <c r="P677" s="61" t="str">
        <f t="shared" si="96"/>
        <v/>
      </c>
      <c r="S677" s="82" t="str">
        <f t="shared" si="103"/>
        <v/>
      </c>
      <c r="T677" s="83" t="str">
        <f t="shared" si="103"/>
        <v/>
      </c>
      <c r="U677" s="84" t="str">
        <f t="shared" si="97"/>
        <v/>
      </c>
      <c r="V677" s="85"/>
      <c r="W677" s="86" t="str">
        <f t="shared" si="100"/>
        <v/>
      </c>
      <c r="X677" s="87"/>
      <c r="Y677" s="88"/>
      <c r="Z677" s="89" t="str">
        <f t="shared" si="101"/>
        <v/>
      </c>
      <c r="AA677" s="90"/>
      <c r="AB677" s="91"/>
      <c r="AC677" s="92" t="str">
        <f t="shared" si="98"/>
        <v/>
      </c>
      <c r="AD677" s="93"/>
      <c r="AE677" s="94"/>
      <c r="AF677" s="95" t="str">
        <f t="shared" si="99"/>
        <v/>
      </c>
      <c r="AG677" s="95"/>
      <c r="AH677" s="96"/>
      <c r="AI677" s="97" t="str">
        <f t="shared" si="102"/>
        <v/>
      </c>
      <c r="AJ677" s="98" t="str">
        <f t="shared" si="102"/>
        <v/>
      </c>
      <c r="AK677" s="99" t="str">
        <f t="shared" si="102"/>
        <v/>
      </c>
    </row>
    <row r="678" spans="1:37" ht="26.25" customHeight="1" x14ac:dyDescent="0.7">
      <c r="A678" s="60" t="str">
        <f>IF(選手申込!B714="","",選手申込!B714)</f>
        <v/>
      </c>
      <c r="B678" s="60" t="str">
        <f>IF(選手申込!C714="","",選手申込!C714)</f>
        <v/>
      </c>
      <c r="C678" s="60" t="str">
        <f>IF(選手申込!D714="","",選手申込!D714)</f>
        <v/>
      </c>
      <c r="D678" s="60" t="str">
        <f>IF(選手申込!E714="","",選手申込!E714)</f>
        <v/>
      </c>
      <c r="E678" s="60" t="str">
        <f>IF(選手申込!F714="","",選手申込!F714)</f>
        <v/>
      </c>
      <c r="F678" s="60" t="str">
        <f>IF(選手申込!G714="","",選手申込!G714)</f>
        <v/>
      </c>
      <c r="G678" s="60" t="str">
        <f>IF(選手申込!H714="","",選手申込!H714)</f>
        <v/>
      </c>
      <c r="H678" s="60" t="str">
        <f>IF(選手申込!L714="","",選手申込!L714)</f>
        <v/>
      </c>
      <c r="I678" s="60" t="str">
        <f>IF(H678="","",選手申込!$A$26)</f>
        <v/>
      </c>
      <c r="J678" s="60" t="str">
        <f>IF(I678="","",選手申込!$G$26)</f>
        <v/>
      </c>
      <c r="K678" s="60" t="str">
        <f>IF(J678="","",選手申込!$I$26)</f>
        <v/>
      </c>
      <c r="L678" s="60" t="str">
        <f>IF(選手申込!I714="","",選手申込!I714)</f>
        <v/>
      </c>
      <c r="M678" s="60" t="str">
        <f>IF(選手申込!J714="","",選手申込!J714)</f>
        <v/>
      </c>
      <c r="N678" s="60" t="str">
        <f>IF(選手申込!K714="","",選手申込!K714)</f>
        <v/>
      </c>
      <c r="O678" s="60">
        <f t="shared" si="95"/>
        <v>0</v>
      </c>
      <c r="P678" s="61" t="str">
        <f t="shared" si="96"/>
        <v/>
      </c>
      <c r="S678" s="82" t="str">
        <f t="shared" si="103"/>
        <v/>
      </c>
      <c r="T678" s="83" t="str">
        <f t="shared" si="103"/>
        <v/>
      </c>
      <c r="U678" s="84" t="str">
        <f t="shared" si="97"/>
        <v/>
      </c>
      <c r="V678" s="85"/>
      <c r="W678" s="86" t="str">
        <f t="shared" si="100"/>
        <v/>
      </c>
      <c r="X678" s="87"/>
      <c r="Y678" s="88"/>
      <c r="Z678" s="89" t="str">
        <f t="shared" si="101"/>
        <v/>
      </c>
      <c r="AA678" s="90"/>
      <c r="AB678" s="91"/>
      <c r="AC678" s="92" t="str">
        <f t="shared" si="98"/>
        <v/>
      </c>
      <c r="AD678" s="93"/>
      <c r="AE678" s="94"/>
      <c r="AF678" s="95" t="str">
        <f t="shared" si="99"/>
        <v/>
      </c>
      <c r="AG678" s="95"/>
      <c r="AH678" s="96"/>
      <c r="AI678" s="97" t="str">
        <f t="shared" si="102"/>
        <v/>
      </c>
      <c r="AJ678" s="98" t="str">
        <f t="shared" si="102"/>
        <v/>
      </c>
      <c r="AK678" s="99" t="str">
        <f t="shared" si="102"/>
        <v/>
      </c>
    </row>
    <row r="679" spans="1:37" ht="26.25" customHeight="1" x14ac:dyDescent="0.7">
      <c r="A679" s="60" t="str">
        <f>IF(選手申込!B715="","",選手申込!B715)</f>
        <v/>
      </c>
      <c r="B679" s="60" t="str">
        <f>IF(選手申込!C715="","",選手申込!C715)</f>
        <v/>
      </c>
      <c r="C679" s="60" t="str">
        <f>IF(選手申込!D715="","",選手申込!D715)</f>
        <v/>
      </c>
      <c r="D679" s="60" t="str">
        <f>IF(選手申込!E715="","",選手申込!E715)</f>
        <v/>
      </c>
      <c r="E679" s="60" t="str">
        <f>IF(選手申込!F715="","",選手申込!F715)</f>
        <v/>
      </c>
      <c r="F679" s="60" t="str">
        <f>IF(選手申込!G715="","",選手申込!G715)</f>
        <v/>
      </c>
      <c r="G679" s="60" t="str">
        <f>IF(選手申込!H715="","",選手申込!H715)</f>
        <v/>
      </c>
      <c r="H679" s="60" t="str">
        <f>IF(選手申込!L715="","",選手申込!L715)</f>
        <v/>
      </c>
      <c r="I679" s="60" t="str">
        <f>IF(H679="","",選手申込!$A$26)</f>
        <v/>
      </c>
      <c r="J679" s="60" t="str">
        <f>IF(I679="","",選手申込!$G$26)</f>
        <v/>
      </c>
      <c r="K679" s="60" t="str">
        <f>IF(J679="","",選手申込!$I$26)</f>
        <v/>
      </c>
      <c r="L679" s="60" t="str">
        <f>IF(選手申込!I715="","",選手申込!I715)</f>
        <v/>
      </c>
      <c r="M679" s="60" t="str">
        <f>IF(選手申込!J715="","",選手申込!J715)</f>
        <v/>
      </c>
      <c r="N679" s="60" t="str">
        <f>IF(選手申込!K715="","",選手申込!K715)</f>
        <v/>
      </c>
      <c r="O679" s="60">
        <f t="shared" si="95"/>
        <v>0</v>
      </c>
      <c r="P679" s="61" t="str">
        <f t="shared" si="96"/>
        <v/>
      </c>
      <c r="S679" s="82" t="str">
        <f t="shared" si="103"/>
        <v/>
      </c>
      <c r="T679" s="83" t="str">
        <f t="shared" si="103"/>
        <v/>
      </c>
      <c r="U679" s="84" t="str">
        <f t="shared" si="97"/>
        <v/>
      </c>
      <c r="V679" s="85"/>
      <c r="W679" s="86" t="str">
        <f t="shared" si="100"/>
        <v/>
      </c>
      <c r="X679" s="87"/>
      <c r="Y679" s="88"/>
      <c r="Z679" s="89" t="str">
        <f t="shared" si="101"/>
        <v/>
      </c>
      <c r="AA679" s="90"/>
      <c r="AB679" s="91"/>
      <c r="AC679" s="92" t="str">
        <f t="shared" si="98"/>
        <v/>
      </c>
      <c r="AD679" s="93"/>
      <c r="AE679" s="94"/>
      <c r="AF679" s="95" t="str">
        <f t="shared" si="99"/>
        <v/>
      </c>
      <c r="AG679" s="95"/>
      <c r="AH679" s="96"/>
      <c r="AI679" s="97" t="str">
        <f t="shared" si="102"/>
        <v/>
      </c>
      <c r="AJ679" s="98" t="str">
        <f t="shared" si="102"/>
        <v/>
      </c>
      <c r="AK679" s="99" t="str">
        <f t="shared" si="102"/>
        <v/>
      </c>
    </row>
    <row r="680" spans="1:37" ht="26.25" customHeight="1" x14ac:dyDescent="0.7">
      <c r="A680" s="60" t="str">
        <f>IF(選手申込!B716="","",選手申込!B716)</f>
        <v/>
      </c>
      <c r="B680" s="60" t="str">
        <f>IF(選手申込!C716="","",選手申込!C716)</f>
        <v/>
      </c>
      <c r="C680" s="60" t="str">
        <f>IF(選手申込!D716="","",選手申込!D716)</f>
        <v/>
      </c>
      <c r="D680" s="60" t="str">
        <f>IF(選手申込!E716="","",選手申込!E716)</f>
        <v/>
      </c>
      <c r="E680" s="60" t="str">
        <f>IF(選手申込!F716="","",選手申込!F716)</f>
        <v/>
      </c>
      <c r="F680" s="60" t="str">
        <f>IF(選手申込!G716="","",選手申込!G716)</f>
        <v/>
      </c>
      <c r="G680" s="60" t="str">
        <f>IF(選手申込!H716="","",選手申込!H716)</f>
        <v/>
      </c>
      <c r="H680" s="60" t="str">
        <f>IF(選手申込!L716="","",選手申込!L716)</f>
        <v/>
      </c>
      <c r="I680" s="60" t="str">
        <f>IF(H680="","",選手申込!$A$26)</f>
        <v/>
      </c>
      <c r="J680" s="60" t="str">
        <f>IF(I680="","",選手申込!$G$26)</f>
        <v/>
      </c>
      <c r="K680" s="60" t="str">
        <f>IF(J680="","",選手申込!$I$26)</f>
        <v/>
      </c>
      <c r="L680" s="60" t="str">
        <f>IF(選手申込!I716="","",選手申込!I716)</f>
        <v/>
      </c>
      <c r="M680" s="60" t="str">
        <f>IF(選手申込!J716="","",選手申込!J716)</f>
        <v/>
      </c>
      <c r="N680" s="60" t="str">
        <f>IF(選手申込!K716="","",選手申込!K716)</f>
        <v/>
      </c>
      <c r="O680" s="60">
        <f t="shared" si="95"/>
        <v>0</v>
      </c>
      <c r="P680" s="61" t="str">
        <f t="shared" si="96"/>
        <v/>
      </c>
      <c r="S680" s="82" t="str">
        <f t="shared" si="103"/>
        <v/>
      </c>
      <c r="T680" s="83" t="str">
        <f t="shared" si="103"/>
        <v/>
      </c>
      <c r="U680" s="84" t="str">
        <f t="shared" si="97"/>
        <v/>
      </c>
      <c r="V680" s="85"/>
      <c r="W680" s="86" t="str">
        <f t="shared" si="100"/>
        <v/>
      </c>
      <c r="X680" s="87"/>
      <c r="Y680" s="88"/>
      <c r="Z680" s="89" t="str">
        <f t="shared" si="101"/>
        <v/>
      </c>
      <c r="AA680" s="90"/>
      <c r="AB680" s="91"/>
      <c r="AC680" s="92" t="str">
        <f t="shared" si="98"/>
        <v/>
      </c>
      <c r="AD680" s="93"/>
      <c r="AE680" s="94"/>
      <c r="AF680" s="95" t="str">
        <f t="shared" si="99"/>
        <v/>
      </c>
      <c r="AG680" s="95"/>
      <c r="AH680" s="96"/>
      <c r="AI680" s="97" t="str">
        <f t="shared" si="102"/>
        <v/>
      </c>
      <c r="AJ680" s="98" t="str">
        <f t="shared" si="102"/>
        <v/>
      </c>
      <c r="AK680" s="99" t="str">
        <f t="shared" si="102"/>
        <v/>
      </c>
    </row>
    <row r="681" spans="1:37" ht="26.25" customHeight="1" x14ac:dyDescent="0.7">
      <c r="A681" s="60" t="str">
        <f>IF(選手申込!B717="","",選手申込!B717)</f>
        <v/>
      </c>
      <c r="B681" s="60" t="str">
        <f>IF(選手申込!C717="","",選手申込!C717)</f>
        <v/>
      </c>
      <c r="C681" s="60" t="str">
        <f>IF(選手申込!D717="","",選手申込!D717)</f>
        <v/>
      </c>
      <c r="D681" s="60" t="str">
        <f>IF(選手申込!E717="","",選手申込!E717)</f>
        <v/>
      </c>
      <c r="E681" s="60" t="str">
        <f>IF(選手申込!F717="","",選手申込!F717)</f>
        <v/>
      </c>
      <c r="F681" s="60" t="str">
        <f>IF(選手申込!G717="","",選手申込!G717)</f>
        <v/>
      </c>
      <c r="G681" s="60" t="str">
        <f>IF(選手申込!H717="","",選手申込!H717)</f>
        <v/>
      </c>
      <c r="H681" s="60" t="str">
        <f>IF(選手申込!L717="","",選手申込!L717)</f>
        <v/>
      </c>
      <c r="I681" s="60" t="str">
        <f>IF(H681="","",選手申込!$A$26)</f>
        <v/>
      </c>
      <c r="J681" s="60" t="str">
        <f>IF(I681="","",選手申込!$G$26)</f>
        <v/>
      </c>
      <c r="K681" s="60" t="str">
        <f>IF(J681="","",選手申込!$I$26)</f>
        <v/>
      </c>
      <c r="L681" s="60" t="str">
        <f>IF(選手申込!I717="","",選手申込!I717)</f>
        <v/>
      </c>
      <c r="M681" s="60" t="str">
        <f>IF(選手申込!J717="","",選手申込!J717)</f>
        <v/>
      </c>
      <c r="N681" s="60" t="str">
        <f>IF(選手申込!K717="","",選手申込!K717)</f>
        <v/>
      </c>
      <c r="O681" s="60">
        <f t="shared" si="95"/>
        <v>0</v>
      </c>
      <c r="P681" s="61" t="str">
        <f t="shared" si="96"/>
        <v/>
      </c>
      <c r="S681" s="82" t="str">
        <f t="shared" si="103"/>
        <v/>
      </c>
      <c r="T681" s="83" t="str">
        <f t="shared" si="103"/>
        <v/>
      </c>
      <c r="U681" s="84" t="str">
        <f t="shared" si="97"/>
        <v/>
      </c>
      <c r="V681" s="85"/>
      <c r="W681" s="86" t="str">
        <f t="shared" si="100"/>
        <v/>
      </c>
      <c r="X681" s="87"/>
      <c r="Y681" s="88"/>
      <c r="Z681" s="89" t="str">
        <f t="shared" si="101"/>
        <v/>
      </c>
      <c r="AA681" s="90"/>
      <c r="AB681" s="91"/>
      <c r="AC681" s="92" t="str">
        <f t="shared" si="98"/>
        <v/>
      </c>
      <c r="AD681" s="93"/>
      <c r="AE681" s="94"/>
      <c r="AF681" s="95" t="str">
        <f t="shared" si="99"/>
        <v/>
      </c>
      <c r="AG681" s="95"/>
      <c r="AH681" s="96"/>
      <c r="AI681" s="97" t="str">
        <f t="shared" si="102"/>
        <v/>
      </c>
      <c r="AJ681" s="98" t="str">
        <f t="shared" si="102"/>
        <v/>
      </c>
      <c r="AK681" s="99" t="str">
        <f t="shared" si="102"/>
        <v/>
      </c>
    </row>
    <row r="682" spans="1:37" ht="26.25" customHeight="1" x14ac:dyDescent="0.7">
      <c r="A682" s="60" t="str">
        <f>IF(選手申込!B718="","",選手申込!B718)</f>
        <v/>
      </c>
      <c r="B682" s="60" t="str">
        <f>IF(選手申込!C718="","",選手申込!C718)</f>
        <v/>
      </c>
      <c r="C682" s="60" t="str">
        <f>IF(選手申込!D718="","",選手申込!D718)</f>
        <v/>
      </c>
      <c r="D682" s="60" t="str">
        <f>IF(選手申込!E718="","",選手申込!E718)</f>
        <v/>
      </c>
      <c r="E682" s="60" t="str">
        <f>IF(選手申込!F718="","",選手申込!F718)</f>
        <v/>
      </c>
      <c r="F682" s="60" t="str">
        <f>IF(選手申込!G718="","",選手申込!G718)</f>
        <v/>
      </c>
      <c r="G682" s="60" t="str">
        <f>IF(選手申込!H718="","",選手申込!H718)</f>
        <v/>
      </c>
      <c r="H682" s="60" t="str">
        <f>IF(選手申込!L718="","",選手申込!L718)</f>
        <v/>
      </c>
      <c r="I682" s="60" t="str">
        <f>IF(H682="","",選手申込!$A$26)</f>
        <v/>
      </c>
      <c r="J682" s="60" t="str">
        <f>IF(I682="","",選手申込!$G$26)</f>
        <v/>
      </c>
      <c r="K682" s="60" t="str">
        <f>IF(J682="","",選手申込!$I$26)</f>
        <v/>
      </c>
      <c r="L682" s="60" t="str">
        <f>IF(選手申込!I718="","",選手申込!I718)</f>
        <v/>
      </c>
      <c r="M682" s="60" t="str">
        <f>IF(選手申込!J718="","",選手申込!J718)</f>
        <v/>
      </c>
      <c r="N682" s="60" t="str">
        <f>IF(選手申込!K718="","",選手申込!K718)</f>
        <v/>
      </c>
      <c r="O682" s="60">
        <f t="shared" si="95"/>
        <v>0</v>
      </c>
      <c r="P682" s="61" t="str">
        <f t="shared" si="96"/>
        <v/>
      </c>
      <c r="S682" s="82" t="str">
        <f t="shared" si="103"/>
        <v/>
      </c>
      <c r="T682" s="83" t="str">
        <f t="shared" si="103"/>
        <v/>
      </c>
      <c r="U682" s="84" t="str">
        <f t="shared" si="97"/>
        <v/>
      </c>
      <c r="V682" s="85"/>
      <c r="W682" s="86" t="str">
        <f t="shared" si="100"/>
        <v/>
      </c>
      <c r="X682" s="87"/>
      <c r="Y682" s="88"/>
      <c r="Z682" s="89" t="str">
        <f t="shared" si="101"/>
        <v/>
      </c>
      <c r="AA682" s="90"/>
      <c r="AB682" s="91"/>
      <c r="AC682" s="92" t="str">
        <f t="shared" si="98"/>
        <v/>
      </c>
      <c r="AD682" s="93"/>
      <c r="AE682" s="94"/>
      <c r="AF682" s="95" t="str">
        <f t="shared" si="99"/>
        <v/>
      </c>
      <c r="AG682" s="95"/>
      <c r="AH682" s="96"/>
      <c r="AI682" s="97" t="str">
        <f t="shared" si="102"/>
        <v/>
      </c>
      <c r="AJ682" s="98" t="str">
        <f t="shared" si="102"/>
        <v/>
      </c>
      <c r="AK682" s="99" t="str">
        <f t="shared" si="102"/>
        <v/>
      </c>
    </row>
    <row r="683" spans="1:37" ht="26.25" customHeight="1" x14ac:dyDescent="0.7">
      <c r="A683" s="60" t="str">
        <f>IF(選手申込!B719="","",選手申込!B719)</f>
        <v/>
      </c>
      <c r="B683" s="60" t="str">
        <f>IF(選手申込!C719="","",選手申込!C719)</f>
        <v/>
      </c>
      <c r="C683" s="60" t="str">
        <f>IF(選手申込!D719="","",選手申込!D719)</f>
        <v/>
      </c>
      <c r="D683" s="60" t="str">
        <f>IF(選手申込!E719="","",選手申込!E719)</f>
        <v/>
      </c>
      <c r="E683" s="60" t="str">
        <f>IF(選手申込!F719="","",選手申込!F719)</f>
        <v/>
      </c>
      <c r="F683" s="60" t="str">
        <f>IF(選手申込!G719="","",選手申込!G719)</f>
        <v/>
      </c>
      <c r="G683" s="60" t="str">
        <f>IF(選手申込!H719="","",選手申込!H719)</f>
        <v/>
      </c>
      <c r="H683" s="60" t="str">
        <f>IF(選手申込!L719="","",選手申込!L719)</f>
        <v/>
      </c>
      <c r="I683" s="60" t="str">
        <f>IF(H683="","",選手申込!$A$26)</f>
        <v/>
      </c>
      <c r="J683" s="60" t="str">
        <f>IF(I683="","",選手申込!$G$26)</f>
        <v/>
      </c>
      <c r="K683" s="60" t="str">
        <f>IF(J683="","",選手申込!$I$26)</f>
        <v/>
      </c>
      <c r="L683" s="60" t="str">
        <f>IF(選手申込!I719="","",選手申込!I719)</f>
        <v/>
      </c>
      <c r="M683" s="60" t="str">
        <f>IF(選手申込!J719="","",選手申込!J719)</f>
        <v/>
      </c>
      <c r="N683" s="60" t="str">
        <f>IF(選手申込!K719="","",選手申込!K719)</f>
        <v/>
      </c>
      <c r="O683" s="60">
        <f t="shared" si="95"/>
        <v>0</v>
      </c>
      <c r="P683" s="61" t="str">
        <f t="shared" si="96"/>
        <v/>
      </c>
      <c r="S683" s="82" t="str">
        <f t="shared" si="103"/>
        <v/>
      </c>
      <c r="T683" s="83" t="str">
        <f t="shared" si="103"/>
        <v/>
      </c>
      <c r="U683" s="84" t="str">
        <f t="shared" si="97"/>
        <v/>
      </c>
      <c r="V683" s="85"/>
      <c r="W683" s="86" t="str">
        <f t="shared" si="100"/>
        <v/>
      </c>
      <c r="X683" s="87"/>
      <c r="Y683" s="88"/>
      <c r="Z683" s="89" t="str">
        <f t="shared" si="101"/>
        <v/>
      </c>
      <c r="AA683" s="90"/>
      <c r="AB683" s="91"/>
      <c r="AC683" s="92" t="str">
        <f t="shared" si="98"/>
        <v/>
      </c>
      <c r="AD683" s="93"/>
      <c r="AE683" s="94"/>
      <c r="AF683" s="95" t="str">
        <f t="shared" si="99"/>
        <v/>
      </c>
      <c r="AG683" s="95"/>
      <c r="AH683" s="96"/>
      <c r="AI683" s="97" t="str">
        <f t="shared" si="102"/>
        <v/>
      </c>
      <c r="AJ683" s="98" t="str">
        <f t="shared" si="102"/>
        <v/>
      </c>
      <c r="AK683" s="99" t="str">
        <f t="shared" si="102"/>
        <v/>
      </c>
    </row>
    <row r="684" spans="1:37" ht="26.25" customHeight="1" x14ac:dyDescent="0.7">
      <c r="A684" s="60" t="str">
        <f>IF(選手申込!B720="","",選手申込!B720)</f>
        <v/>
      </c>
      <c r="B684" s="60" t="str">
        <f>IF(選手申込!C720="","",選手申込!C720)</f>
        <v/>
      </c>
      <c r="C684" s="60" t="str">
        <f>IF(選手申込!D720="","",選手申込!D720)</f>
        <v/>
      </c>
      <c r="D684" s="60" t="str">
        <f>IF(選手申込!E720="","",選手申込!E720)</f>
        <v/>
      </c>
      <c r="E684" s="60" t="str">
        <f>IF(選手申込!F720="","",選手申込!F720)</f>
        <v/>
      </c>
      <c r="F684" s="60" t="str">
        <f>IF(選手申込!G720="","",選手申込!G720)</f>
        <v/>
      </c>
      <c r="G684" s="60" t="str">
        <f>IF(選手申込!H720="","",選手申込!H720)</f>
        <v/>
      </c>
      <c r="H684" s="60" t="str">
        <f>IF(選手申込!L720="","",選手申込!L720)</f>
        <v/>
      </c>
      <c r="I684" s="60" t="str">
        <f>IF(H684="","",選手申込!$A$26)</f>
        <v/>
      </c>
      <c r="J684" s="60" t="str">
        <f>IF(I684="","",選手申込!$G$26)</f>
        <v/>
      </c>
      <c r="K684" s="60" t="str">
        <f>IF(J684="","",選手申込!$I$26)</f>
        <v/>
      </c>
      <c r="L684" s="60" t="str">
        <f>IF(選手申込!I720="","",選手申込!I720)</f>
        <v/>
      </c>
      <c r="M684" s="60" t="str">
        <f>IF(選手申込!J720="","",選手申込!J720)</f>
        <v/>
      </c>
      <c r="N684" s="60" t="str">
        <f>IF(選手申込!K720="","",選手申込!K720)</f>
        <v/>
      </c>
      <c r="O684" s="60">
        <f t="shared" si="95"/>
        <v>0</v>
      </c>
      <c r="P684" s="61" t="str">
        <f t="shared" si="96"/>
        <v/>
      </c>
      <c r="S684" s="82" t="str">
        <f t="shared" si="103"/>
        <v/>
      </c>
      <c r="T684" s="83" t="str">
        <f t="shared" si="103"/>
        <v/>
      </c>
      <c r="U684" s="84" t="str">
        <f t="shared" si="97"/>
        <v/>
      </c>
      <c r="V684" s="85"/>
      <c r="W684" s="86" t="str">
        <f t="shared" si="100"/>
        <v/>
      </c>
      <c r="X684" s="87"/>
      <c r="Y684" s="88"/>
      <c r="Z684" s="89" t="str">
        <f t="shared" si="101"/>
        <v/>
      </c>
      <c r="AA684" s="90"/>
      <c r="AB684" s="91"/>
      <c r="AC684" s="92" t="str">
        <f t="shared" si="98"/>
        <v/>
      </c>
      <c r="AD684" s="93"/>
      <c r="AE684" s="94"/>
      <c r="AF684" s="95" t="str">
        <f t="shared" si="99"/>
        <v/>
      </c>
      <c r="AG684" s="95"/>
      <c r="AH684" s="96"/>
      <c r="AI684" s="97" t="str">
        <f t="shared" si="102"/>
        <v/>
      </c>
      <c r="AJ684" s="98" t="str">
        <f t="shared" si="102"/>
        <v/>
      </c>
      <c r="AK684" s="99" t="str">
        <f t="shared" si="102"/>
        <v/>
      </c>
    </row>
    <row r="685" spans="1:37" ht="26.25" customHeight="1" x14ac:dyDescent="0.7">
      <c r="A685" s="60" t="str">
        <f>IF(選手申込!B721="","",選手申込!B721)</f>
        <v/>
      </c>
      <c r="B685" s="60" t="str">
        <f>IF(選手申込!C721="","",選手申込!C721)</f>
        <v/>
      </c>
      <c r="C685" s="60" t="str">
        <f>IF(選手申込!D721="","",選手申込!D721)</f>
        <v/>
      </c>
      <c r="D685" s="60" t="str">
        <f>IF(選手申込!E721="","",選手申込!E721)</f>
        <v/>
      </c>
      <c r="E685" s="60" t="str">
        <f>IF(選手申込!F721="","",選手申込!F721)</f>
        <v/>
      </c>
      <c r="F685" s="60" t="str">
        <f>IF(選手申込!G721="","",選手申込!G721)</f>
        <v/>
      </c>
      <c r="G685" s="60" t="str">
        <f>IF(選手申込!H721="","",選手申込!H721)</f>
        <v/>
      </c>
      <c r="H685" s="60" t="str">
        <f>IF(選手申込!L721="","",選手申込!L721)</f>
        <v/>
      </c>
      <c r="I685" s="60" t="str">
        <f>IF(H685="","",選手申込!$A$26)</f>
        <v/>
      </c>
      <c r="J685" s="60" t="str">
        <f>IF(I685="","",選手申込!$G$26)</f>
        <v/>
      </c>
      <c r="K685" s="60" t="str">
        <f>IF(J685="","",選手申込!$I$26)</f>
        <v/>
      </c>
      <c r="L685" s="60" t="str">
        <f>IF(選手申込!I721="","",選手申込!I721)</f>
        <v/>
      </c>
      <c r="M685" s="60" t="str">
        <f>IF(選手申込!J721="","",選手申込!J721)</f>
        <v/>
      </c>
      <c r="N685" s="60" t="str">
        <f>IF(選手申込!K721="","",選手申込!K721)</f>
        <v/>
      </c>
      <c r="O685" s="60">
        <f t="shared" si="95"/>
        <v>0</v>
      </c>
      <c r="P685" s="61" t="str">
        <f t="shared" si="96"/>
        <v/>
      </c>
      <c r="S685" s="82" t="str">
        <f t="shared" si="103"/>
        <v/>
      </c>
      <c r="T685" s="83" t="str">
        <f t="shared" si="103"/>
        <v/>
      </c>
      <c r="U685" s="84" t="str">
        <f t="shared" si="97"/>
        <v/>
      </c>
      <c r="V685" s="85"/>
      <c r="W685" s="86" t="str">
        <f t="shared" si="100"/>
        <v/>
      </c>
      <c r="X685" s="87"/>
      <c r="Y685" s="88"/>
      <c r="Z685" s="89" t="str">
        <f t="shared" si="101"/>
        <v/>
      </c>
      <c r="AA685" s="90"/>
      <c r="AB685" s="91"/>
      <c r="AC685" s="92" t="str">
        <f t="shared" si="98"/>
        <v/>
      </c>
      <c r="AD685" s="93"/>
      <c r="AE685" s="94"/>
      <c r="AF685" s="95" t="str">
        <f t="shared" si="99"/>
        <v/>
      </c>
      <c r="AG685" s="95"/>
      <c r="AH685" s="96"/>
      <c r="AI685" s="97" t="str">
        <f t="shared" si="102"/>
        <v/>
      </c>
      <c r="AJ685" s="98" t="str">
        <f t="shared" si="102"/>
        <v/>
      </c>
      <c r="AK685" s="99" t="str">
        <f t="shared" si="102"/>
        <v/>
      </c>
    </row>
    <row r="686" spans="1:37" ht="26.25" customHeight="1" x14ac:dyDescent="0.7">
      <c r="A686" s="60" t="str">
        <f>IF(選手申込!B722="","",選手申込!B722)</f>
        <v/>
      </c>
      <c r="B686" s="60" t="str">
        <f>IF(選手申込!C722="","",選手申込!C722)</f>
        <v/>
      </c>
      <c r="C686" s="60" t="str">
        <f>IF(選手申込!D722="","",選手申込!D722)</f>
        <v/>
      </c>
      <c r="D686" s="60" t="str">
        <f>IF(選手申込!E722="","",選手申込!E722)</f>
        <v/>
      </c>
      <c r="E686" s="60" t="str">
        <f>IF(選手申込!F722="","",選手申込!F722)</f>
        <v/>
      </c>
      <c r="F686" s="60" t="str">
        <f>IF(選手申込!G722="","",選手申込!G722)</f>
        <v/>
      </c>
      <c r="G686" s="60" t="str">
        <f>IF(選手申込!H722="","",選手申込!H722)</f>
        <v/>
      </c>
      <c r="H686" s="60" t="str">
        <f>IF(選手申込!L722="","",選手申込!L722)</f>
        <v/>
      </c>
      <c r="I686" s="60" t="str">
        <f>IF(H686="","",選手申込!$A$26)</f>
        <v/>
      </c>
      <c r="J686" s="60" t="str">
        <f>IF(I686="","",選手申込!$G$26)</f>
        <v/>
      </c>
      <c r="K686" s="60" t="str">
        <f>IF(J686="","",選手申込!$I$26)</f>
        <v/>
      </c>
      <c r="L686" s="60" t="str">
        <f>IF(選手申込!I722="","",選手申込!I722)</f>
        <v/>
      </c>
      <c r="M686" s="60" t="str">
        <f>IF(選手申込!J722="","",選手申込!J722)</f>
        <v/>
      </c>
      <c r="N686" s="60" t="str">
        <f>IF(選手申込!K722="","",選手申込!K722)</f>
        <v/>
      </c>
      <c r="O686" s="60">
        <f t="shared" si="95"/>
        <v>0</v>
      </c>
      <c r="P686" s="61" t="str">
        <f t="shared" si="96"/>
        <v/>
      </c>
      <c r="S686" s="82" t="str">
        <f t="shared" si="103"/>
        <v/>
      </c>
      <c r="T686" s="83" t="str">
        <f t="shared" si="103"/>
        <v/>
      </c>
      <c r="U686" s="84" t="str">
        <f t="shared" si="97"/>
        <v/>
      </c>
      <c r="V686" s="85"/>
      <c r="W686" s="86" t="str">
        <f t="shared" si="100"/>
        <v/>
      </c>
      <c r="X686" s="87"/>
      <c r="Y686" s="88"/>
      <c r="Z686" s="89" t="str">
        <f t="shared" si="101"/>
        <v/>
      </c>
      <c r="AA686" s="90"/>
      <c r="AB686" s="91"/>
      <c r="AC686" s="92" t="str">
        <f t="shared" si="98"/>
        <v/>
      </c>
      <c r="AD686" s="93"/>
      <c r="AE686" s="94"/>
      <c r="AF686" s="95" t="str">
        <f t="shared" si="99"/>
        <v/>
      </c>
      <c r="AG686" s="95"/>
      <c r="AH686" s="96"/>
      <c r="AI686" s="97" t="str">
        <f t="shared" si="102"/>
        <v/>
      </c>
      <c r="AJ686" s="98" t="str">
        <f t="shared" si="102"/>
        <v/>
      </c>
      <c r="AK686" s="99" t="str">
        <f t="shared" si="102"/>
        <v/>
      </c>
    </row>
    <row r="687" spans="1:37" ht="26.25" customHeight="1" x14ac:dyDescent="0.7">
      <c r="A687" s="60" t="str">
        <f>IF(選手申込!B723="","",選手申込!B723)</f>
        <v/>
      </c>
      <c r="B687" s="60" t="str">
        <f>IF(選手申込!C723="","",選手申込!C723)</f>
        <v/>
      </c>
      <c r="C687" s="60" t="str">
        <f>IF(選手申込!D723="","",選手申込!D723)</f>
        <v/>
      </c>
      <c r="D687" s="60" t="str">
        <f>IF(選手申込!E723="","",選手申込!E723)</f>
        <v/>
      </c>
      <c r="E687" s="60" t="str">
        <f>IF(選手申込!F723="","",選手申込!F723)</f>
        <v/>
      </c>
      <c r="F687" s="60" t="str">
        <f>IF(選手申込!G723="","",選手申込!G723)</f>
        <v/>
      </c>
      <c r="G687" s="60" t="str">
        <f>IF(選手申込!H723="","",選手申込!H723)</f>
        <v/>
      </c>
      <c r="H687" s="60" t="str">
        <f>IF(選手申込!L723="","",選手申込!L723)</f>
        <v/>
      </c>
      <c r="I687" s="60" t="str">
        <f>IF(H687="","",選手申込!$A$26)</f>
        <v/>
      </c>
      <c r="J687" s="60" t="str">
        <f>IF(I687="","",選手申込!$G$26)</f>
        <v/>
      </c>
      <c r="K687" s="60" t="str">
        <f>IF(J687="","",選手申込!$I$26)</f>
        <v/>
      </c>
      <c r="L687" s="60" t="str">
        <f>IF(選手申込!I723="","",選手申込!I723)</f>
        <v/>
      </c>
      <c r="M687" s="60" t="str">
        <f>IF(選手申込!J723="","",選手申込!J723)</f>
        <v/>
      </c>
      <c r="N687" s="60" t="str">
        <f>IF(選手申込!K723="","",選手申込!K723)</f>
        <v/>
      </c>
      <c r="O687" s="60">
        <f t="shared" si="95"/>
        <v>0</v>
      </c>
      <c r="P687" s="61" t="str">
        <f t="shared" si="96"/>
        <v/>
      </c>
      <c r="S687" s="82" t="str">
        <f t="shared" si="103"/>
        <v/>
      </c>
      <c r="T687" s="83" t="str">
        <f t="shared" si="103"/>
        <v/>
      </c>
      <c r="U687" s="84" t="str">
        <f t="shared" si="97"/>
        <v/>
      </c>
      <c r="V687" s="85"/>
      <c r="W687" s="86" t="str">
        <f t="shared" si="100"/>
        <v/>
      </c>
      <c r="X687" s="87"/>
      <c r="Y687" s="88"/>
      <c r="Z687" s="89" t="str">
        <f t="shared" si="101"/>
        <v/>
      </c>
      <c r="AA687" s="90"/>
      <c r="AB687" s="91"/>
      <c r="AC687" s="92" t="str">
        <f t="shared" si="98"/>
        <v/>
      </c>
      <c r="AD687" s="93"/>
      <c r="AE687" s="94"/>
      <c r="AF687" s="95" t="str">
        <f t="shared" si="99"/>
        <v/>
      </c>
      <c r="AG687" s="95"/>
      <c r="AH687" s="96"/>
      <c r="AI687" s="97" t="str">
        <f t="shared" si="102"/>
        <v/>
      </c>
      <c r="AJ687" s="98" t="str">
        <f t="shared" si="102"/>
        <v/>
      </c>
      <c r="AK687" s="99" t="str">
        <f t="shared" si="102"/>
        <v/>
      </c>
    </row>
    <row r="688" spans="1:37" ht="26.25" customHeight="1" x14ac:dyDescent="0.7">
      <c r="A688" s="60" t="str">
        <f>IF(選手申込!B724="","",選手申込!B724)</f>
        <v/>
      </c>
      <c r="B688" s="60" t="str">
        <f>IF(選手申込!C724="","",選手申込!C724)</f>
        <v/>
      </c>
      <c r="C688" s="60" t="str">
        <f>IF(選手申込!D724="","",選手申込!D724)</f>
        <v/>
      </c>
      <c r="D688" s="60" t="str">
        <f>IF(選手申込!E724="","",選手申込!E724)</f>
        <v/>
      </c>
      <c r="E688" s="60" t="str">
        <f>IF(選手申込!F724="","",選手申込!F724)</f>
        <v/>
      </c>
      <c r="F688" s="60" t="str">
        <f>IF(選手申込!G724="","",選手申込!G724)</f>
        <v/>
      </c>
      <c r="G688" s="60" t="str">
        <f>IF(選手申込!H724="","",選手申込!H724)</f>
        <v/>
      </c>
      <c r="H688" s="60" t="str">
        <f>IF(選手申込!L724="","",選手申込!L724)</f>
        <v/>
      </c>
      <c r="I688" s="60" t="str">
        <f>IF(H688="","",選手申込!$A$26)</f>
        <v/>
      </c>
      <c r="J688" s="60" t="str">
        <f>IF(I688="","",選手申込!$G$26)</f>
        <v/>
      </c>
      <c r="K688" s="60" t="str">
        <f>IF(J688="","",選手申込!$I$26)</f>
        <v/>
      </c>
      <c r="L688" s="60" t="str">
        <f>IF(選手申込!I724="","",選手申込!I724)</f>
        <v/>
      </c>
      <c r="M688" s="60" t="str">
        <f>IF(選手申込!J724="","",選手申込!J724)</f>
        <v/>
      </c>
      <c r="N688" s="60" t="str">
        <f>IF(選手申込!K724="","",選手申込!K724)</f>
        <v/>
      </c>
      <c r="O688" s="60">
        <f t="shared" si="95"/>
        <v>0</v>
      </c>
      <c r="P688" s="61" t="str">
        <f t="shared" si="96"/>
        <v/>
      </c>
      <c r="S688" s="82" t="str">
        <f t="shared" si="103"/>
        <v/>
      </c>
      <c r="T688" s="83" t="str">
        <f t="shared" si="103"/>
        <v/>
      </c>
      <c r="U688" s="84" t="str">
        <f t="shared" si="97"/>
        <v/>
      </c>
      <c r="V688" s="85"/>
      <c r="W688" s="86" t="str">
        <f t="shared" si="100"/>
        <v/>
      </c>
      <c r="X688" s="87"/>
      <c r="Y688" s="88"/>
      <c r="Z688" s="89" t="str">
        <f t="shared" si="101"/>
        <v/>
      </c>
      <c r="AA688" s="90"/>
      <c r="AB688" s="91"/>
      <c r="AC688" s="92" t="str">
        <f t="shared" si="98"/>
        <v/>
      </c>
      <c r="AD688" s="93"/>
      <c r="AE688" s="94"/>
      <c r="AF688" s="95" t="str">
        <f t="shared" si="99"/>
        <v/>
      </c>
      <c r="AG688" s="95"/>
      <c r="AH688" s="96"/>
      <c r="AI688" s="97" t="str">
        <f t="shared" si="102"/>
        <v/>
      </c>
      <c r="AJ688" s="98" t="str">
        <f t="shared" si="102"/>
        <v/>
      </c>
      <c r="AK688" s="99" t="str">
        <f t="shared" si="102"/>
        <v/>
      </c>
    </row>
    <row r="689" spans="1:37" ht="26.25" customHeight="1" x14ac:dyDescent="0.7">
      <c r="A689" s="60" t="str">
        <f>IF(選手申込!B725="","",選手申込!B725)</f>
        <v/>
      </c>
      <c r="B689" s="60" t="str">
        <f>IF(選手申込!C725="","",選手申込!C725)</f>
        <v/>
      </c>
      <c r="C689" s="60" t="str">
        <f>IF(選手申込!D725="","",選手申込!D725)</f>
        <v/>
      </c>
      <c r="D689" s="60" t="str">
        <f>IF(選手申込!E725="","",選手申込!E725)</f>
        <v/>
      </c>
      <c r="E689" s="60" t="str">
        <f>IF(選手申込!F725="","",選手申込!F725)</f>
        <v/>
      </c>
      <c r="F689" s="60" t="str">
        <f>IF(選手申込!G725="","",選手申込!G725)</f>
        <v/>
      </c>
      <c r="G689" s="60" t="str">
        <f>IF(選手申込!H725="","",選手申込!H725)</f>
        <v/>
      </c>
      <c r="H689" s="60" t="str">
        <f>IF(選手申込!L725="","",選手申込!L725)</f>
        <v/>
      </c>
      <c r="I689" s="60" t="str">
        <f>IF(H689="","",選手申込!$A$26)</f>
        <v/>
      </c>
      <c r="J689" s="60" t="str">
        <f>IF(I689="","",選手申込!$G$26)</f>
        <v/>
      </c>
      <c r="K689" s="60" t="str">
        <f>IF(J689="","",選手申込!$I$26)</f>
        <v/>
      </c>
      <c r="L689" s="60" t="str">
        <f>IF(選手申込!I725="","",選手申込!I725)</f>
        <v/>
      </c>
      <c r="M689" s="60" t="str">
        <f>IF(選手申込!J725="","",選手申込!J725)</f>
        <v/>
      </c>
      <c r="N689" s="60" t="str">
        <f>IF(選手申込!K725="","",選手申込!K725)</f>
        <v/>
      </c>
      <c r="O689" s="60">
        <f t="shared" si="95"/>
        <v>0</v>
      </c>
      <c r="P689" s="61" t="str">
        <f t="shared" si="96"/>
        <v/>
      </c>
      <c r="S689" s="82" t="str">
        <f t="shared" si="103"/>
        <v/>
      </c>
      <c r="T689" s="83" t="str">
        <f t="shared" si="103"/>
        <v/>
      </c>
      <c r="U689" s="84" t="str">
        <f t="shared" si="97"/>
        <v/>
      </c>
      <c r="V689" s="85"/>
      <c r="W689" s="86" t="str">
        <f t="shared" si="100"/>
        <v/>
      </c>
      <c r="X689" s="87"/>
      <c r="Y689" s="88"/>
      <c r="Z689" s="89" t="str">
        <f t="shared" si="101"/>
        <v/>
      </c>
      <c r="AA689" s="90"/>
      <c r="AB689" s="91"/>
      <c r="AC689" s="92" t="str">
        <f t="shared" si="98"/>
        <v/>
      </c>
      <c r="AD689" s="93"/>
      <c r="AE689" s="94"/>
      <c r="AF689" s="95" t="str">
        <f t="shared" si="99"/>
        <v/>
      </c>
      <c r="AG689" s="95"/>
      <c r="AH689" s="96"/>
      <c r="AI689" s="97" t="str">
        <f t="shared" si="102"/>
        <v/>
      </c>
      <c r="AJ689" s="98" t="str">
        <f t="shared" si="102"/>
        <v/>
      </c>
      <c r="AK689" s="99" t="str">
        <f t="shared" si="102"/>
        <v/>
      </c>
    </row>
    <row r="690" spans="1:37" ht="26.25" customHeight="1" x14ac:dyDescent="0.7">
      <c r="A690" s="60" t="str">
        <f>IF(選手申込!B726="","",選手申込!B726)</f>
        <v/>
      </c>
      <c r="B690" s="60" t="str">
        <f>IF(選手申込!C726="","",選手申込!C726)</f>
        <v/>
      </c>
      <c r="C690" s="60" t="str">
        <f>IF(選手申込!D726="","",選手申込!D726)</f>
        <v/>
      </c>
      <c r="D690" s="60" t="str">
        <f>IF(選手申込!E726="","",選手申込!E726)</f>
        <v/>
      </c>
      <c r="E690" s="60" t="str">
        <f>IF(選手申込!F726="","",選手申込!F726)</f>
        <v/>
      </c>
      <c r="F690" s="60" t="str">
        <f>IF(選手申込!G726="","",選手申込!G726)</f>
        <v/>
      </c>
      <c r="G690" s="60" t="str">
        <f>IF(選手申込!H726="","",選手申込!H726)</f>
        <v/>
      </c>
      <c r="H690" s="60" t="str">
        <f>IF(選手申込!L726="","",選手申込!L726)</f>
        <v/>
      </c>
      <c r="I690" s="60" t="str">
        <f>IF(H690="","",選手申込!$A$26)</f>
        <v/>
      </c>
      <c r="J690" s="60" t="str">
        <f>IF(I690="","",選手申込!$G$26)</f>
        <v/>
      </c>
      <c r="K690" s="60" t="str">
        <f>IF(J690="","",選手申込!$I$26)</f>
        <v/>
      </c>
      <c r="L690" s="60" t="str">
        <f>IF(選手申込!I726="","",選手申込!I726)</f>
        <v/>
      </c>
      <c r="M690" s="60" t="str">
        <f>IF(選手申込!J726="","",選手申込!J726)</f>
        <v/>
      </c>
      <c r="N690" s="60" t="str">
        <f>IF(選手申込!K726="","",選手申込!K726)</f>
        <v/>
      </c>
      <c r="O690" s="60">
        <f t="shared" si="95"/>
        <v>0</v>
      </c>
      <c r="P690" s="61" t="str">
        <f t="shared" si="96"/>
        <v/>
      </c>
      <c r="S690" s="82" t="str">
        <f t="shared" si="103"/>
        <v/>
      </c>
      <c r="T690" s="83" t="str">
        <f t="shared" si="103"/>
        <v/>
      </c>
      <c r="U690" s="84" t="str">
        <f t="shared" si="97"/>
        <v/>
      </c>
      <c r="V690" s="85"/>
      <c r="W690" s="86" t="str">
        <f t="shared" si="100"/>
        <v/>
      </c>
      <c r="X690" s="87"/>
      <c r="Y690" s="88"/>
      <c r="Z690" s="89" t="str">
        <f t="shared" si="101"/>
        <v/>
      </c>
      <c r="AA690" s="90"/>
      <c r="AB690" s="91"/>
      <c r="AC690" s="92" t="str">
        <f t="shared" si="98"/>
        <v/>
      </c>
      <c r="AD690" s="93"/>
      <c r="AE690" s="94"/>
      <c r="AF690" s="95" t="str">
        <f t="shared" si="99"/>
        <v/>
      </c>
      <c r="AG690" s="95"/>
      <c r="AH690" s="96"/>
      <c r="AI690" s="97" t="str">
        <f t="shared" si="102"/>
        <v/>
      </c>
      <c r="AJ690" s="98" t="str">
        <f t="shared" si="102"/>
        <v/>
      </c>
      <c r="AK690" s="99" t="str">
        <f t="shared" si="102"/>
        <v/>
      </c>
    </row>
    <row r="691" spans="1:37" ht="26.25" customHeight="1" x14ac:dyDescent="0.7">
      <c r="A691" s="60" t="str">
        <f>IF(選手申込!B727="","",選手申込!B727)</f>
        <v/>
      </c>
      <c r="B691" s="60" t="str">
        <f>IF(選手申込!C727="","",選手申込!C727)</f>
        <v/>
      </c>
      <c r="C691" s="60" t="str">
        <f>IF(選手申込!D727="","",選手申込!D727)</f>
        <v/>
      </c>
      <c r="D691" s="60" t="str">
        <f>IF(選手申込!E727="","",選手申込!E727)</f>
        <v/>
      </c>
      <c r="E691" s="60" t="str">
        <f>IF(選手申込!F727="","",選手申込!F727)</f>
        <v/>
      </c>
      <c r="F691" s="60" t="str">
        <f>IF(選手申込!G727="","",選手申込!G727)</f>
        <v/>
      </c>
      <c r="G691" s="60" t="str">
        <f>IF(選手申込!H727="","",選手申込!H727)</f>
        <v/>
      </c>
      <c r="H691" s="60" t="str">
        <f>IF(選手申込!L727="","",選手申込!L727)</f>
        <v/>
      </c>
      <c r="I691" s="60" t="str">
        <f>IF(H691="","",選手申込!$A$26)</f>
        <v/>
      </c>
      <c r="J691" s="60" t="str">
        <f>IF(I691="","",選手申込!$G$26)</f>
        <v/>
      </c>
      <c r="K691" s="60" t="str">
        <f>IF(J691="","",選手申込!$I$26)</f>
        <v/>
      </c>
      <c r="L691" s="60" t="str">
        <f>IF(選手申込!I727="","",選手申込!I727)</f>
        <v/>
      </c>
      <c r="M691" s="60" t="str">
        <f>IF(選手申込!J727="","",選手申込!J727)</f>
        <v/>
      </c>
      <c r="N691" s="60" t="str">
        <f>IF(選手申込!K727="","",選手申込!K727)</f>
        <v/>
      </c>
      <c r="O691" s="60">
        <f t="shared" si="95"/>
        <v>0</v>
      </c>
      <c r="P691" s="61" t="str">
        <f t="shared" si="96"/>
        <v/>
      </c>
      <c r="S691" s="82" t="str">
        <f t="shared" si="103"/>
        <v/>
      </c>
      <c r="T691" s="83" t="str">
        <f t="shared" si="103"/>
        <v/>
      </c>
      <c r="U691" s="84" t="str">
        <f t="shared" si="97"/>
        <v/>
      </c>
      <c r="V691" s="85"/>
      <c r="W691" s="86" t="str">
        <f t="shared" si="100"/>
        <v/>
      </c>
      <c r="X691" s="87"/>
      <c r="Y691" s="88"/>
      <c r="Z691" s="89" t="str">
        <f t="shared" si="101"/>
        <v/>
      </c>
      <c r="AA691" s="90"/>
      <c r="AB691" s="91"/>
      <c r="AC691" s="92" t="str">
        <f t="shared" si="98"/>
        <v/>
      </c>
      <c r="AD691" s="93"/>
      <c r="AE691" s="94"/>
      <c r="AF691" s="95" t="str">
        <f t="shared" si="99"/>
        <v/>
      </c>
      <c r="AG691" s="95"/>
      <c r="AH691" s="96"/>
      <c r="AI691" s="97" t="str">
        <f t="shared" si="102"/>
        <v/>
      </c>
      <c r="AJ691" s="98" t="str">
        <f t="shared" si="102"/>
        <v/>
      </c>
      <c r="AK691" s="99" t="str">
        <f t="shared" si="102"/>
        <v/>
      </c>
    </row>
    <row r="692" spans="1:37" ht="26.25" customHeight="1" x14ac:dyDescent="0.7">
      <c r="A692" s="60" t="str">
        <f>IF(選手申込!B728="","",選手申込!B728)</f>
        <v/>
      </c>
      <c r="B692" s="60" t="str">
        <f>IF(選手申込!C728="","",選手申込!C728)</f>
        <v/>
      </c>
      <c r="C692" s="60" t="str">
        <f>IF(選手申込!D728="","",選手申込!D728)</f>
        <v/>
      </c>
      <c r="D692" s="60" t="str">
        <f>IF(選手申込!E728="","",選手申込!E728)</f>
        <v/>
      </c>
      <c r="E692" s="60" t="str">
        <f>IF(選手申込!F728="","",選手申込!F728)</f>
        <v/>
      </c>
      <c r="F692" s="60" t="str">
        <f>IF(選手申込!G728="","",選手申込!G728)</f>
        <v/>
      </c>
      <c r="G692" s="60" t="str">
        <f>IF(選手申込!H728="","",選手申込!H728)</f>
        <v/>
      </c>
      <c r="H692" s="60" t="str">
        <f>IF(選手申込!L728="","",選手申込!L728)</f>
        <v/>
      </c>
      <c r="I692" s="60" t="str">
        <f>IF(H692="","",選手申込!$A$26)</f>
        <v/>
      </c>
      <c r="J692" s="60" t="str">
        <f>IF(I692="","",選手申込!$G$26)</f>
        <v/>
      </c>
      <c r="K692" s="60" t="str">
        <f>IF(J692="","",選手申込!$I$26)</f>
        <v/>
      </c>
      <c r="L692" s="60" t="str">
        <f>IF(選手申込!I728="","",選手申込!I728)</f>
        <v/>
      </c>
      <c r="M692" s="60" t="str">
        <f>IF(選手申込!J728="","",選手申込!J728)</f>
        <v/>
      </c>
      <c r="N692" s="60" t="str">
        <f>IF(選手申込!K728="","",選手申込!K728)</f>
        <v/>
      </c>
      <c r="O692" s="60">
        <f t="shared" si="95"/>
        <v>0</v>
      </c>
      <c r="P692" s="61" t="str">
        <f t="shared" si="96"/>
        <v/>
      </c>
      <c r="S692" s="82" t="str">
        <f t="shared" si="103"/>
        <v/>
      </c>
      <c r="T692" s="83" t="str">
        <f t="shared" si="103"/>
        <v/>
      </c>
      <c r="U692" s="84" t="str">
        <f t="shared" si="97"/>
        <v/>
      </c>
      <c r="V692" s="85"/>
      <c r="W692" s="86" t="str">
        <f t="shared" si="100"/>
        <v/>
      </c>
      <c r="X692" s="87"/>
      <c r="Y692" s="88"/>
      <c r="Z692" s="89" t="str">
        <f t="shared" si="101"/>
        <v/>
      </c>
      <c r="AA692" s="90"/>
      <c r="AB692" s="91"/>
      <c r="AC692" s="92" t="str">
        <f t="shared" si="98"/>
        <v/>
      </c>
      <c r="AD692" s="93"/>
      <c r="AE692" s="94"/>
      <c r="AF692" s="95" t="str">
        <f t="shared" si="99"/>
        <v/>
      </c>
      <c r="AG692" s="95"/>
      <c r="AH692" s="96"/>
      <c r="AI692" s="97" t="str">
        <f t="shared" si="102"/>
        <v/>
      </c>
      <c r="AJ692" s="98" t="str">
        <f t="shared" si="102"/>
        <v/>
      </c>
      <c r="AK692" s="99" t="str">
        <f t="shared" si="102"/>
        <v/>
      </c>
    </row>
    <row r="693" spans="1:37" ht="26.25" customHeight="1" x14ac:dyDescent="0.7">
      <c r="A693" s="60" t="str">
        <f>IF(選手申込!B729="","",選手申込!B729)</f>
        <v/>
      </c>
      <c r="B693" s="60" t="str">
        <f>IF(選手申込!C729="","",選手申込!C729)</f>
        <v/>
      </c>
      <c r="C693" s="60" t="str">
        <f>IF(選手申込!D729="","",選手申込!D729)</f>
        <v/>
      </c>
      <c r="D693" s="60" t="str">
        <f>IF(選手申込!E729="","",選手申込!E729)</f>
        <v/>
      </c>
      <c r="E693" s="60" t="str">
        <f>IF(選手申込!F729="","",選手申込!F729)</f>
        <v/>
      </c>
      <c r="F693" s="60" t="str">
        <f>IF(選手申込!G729="","",選手申込!G729)</f>
        <v/>
      </c>
      <c r="G693" s="60" t="str">
        <f>IF(選手申込!H729="","",選手申込!H729)</f>
        <v/>
      </c>
      <c r="H693" s="60" t="str">
        <f>IF(選手申込!L729="","",選手申込!L729)</f>
        <v/>
      </c>
      <c r="I693" s="60" t="str">
        <f>IF(H693="","",選手申込!$A$26)</f>
        <v/>
      </c>
      <c r="J693" s="60" t="str">
        <f>IF(I693="","",選手申込!$G$26)</f>
        <v/>
      </c>
      <c r="K693" s="60" t="str">
        <f>IF(J693="","",選手申込!$I$26)</f>
        <v/>
      </c>
      <c r="L693" s="60" t="str">
        <f>IF(選手申込!I729="","",選手申込!I729)</f>
        <v/>
      </c>
      <c r="M693" s="60" t="str">
        <f>IF(選手申込!J729="","",選手申込!J729)</f>
        <v/>
      </c>
      <c r="N693" s="60" t="str">
        <f>IF(選手申込!K729="","",選手申込!K729)</f>
        <v/>
      </c>
      <c r="O693" s="60">
        <f t="shared" si="95"/>
        <v>0</v>
      </c>
      <c r="P693" s="61" t="str">
        <f t="shared" si="96"/>
        <v/>
      </c>
      <c r="S693" s="82" t="str">
        <f t="shared" si="103"/>
        <v/>
      </c>
      <c r="T693" s="83" t="str">
        <f t="shared" si="103"/>
        <v/>
      </c>
      <c r="U693" s="84" t="str">
        <f t="shared" si="97"/>
        <v/>
      </c>
      <c r="V693" s="85"/>
      <c r="W693" s="86" t="str">
        <f t="shared" si="100"/>
        <v/>
      </c>
      <c r="X693" s="87"/>
      <c r="Y693" s="88"/>
      <c r="Z693" s="89" t="str">
        <f t="shared" si="101"/>
        <v/>
      </c>
      <c r="AA693" s="90"/>
      <c r="AB693" s="91"/>
      <c r="AC693" s="92" t="str">
        <f t="shared" si="98"/>
        <v/>
      </c>
      <c r="AD693" s="93"/>
      <c r="AE693" s="94"/>
      <c r="AF693" s="95" t="str">
        <f t="shared" si="99"/>
        <v/>
      </c>
      <c r="AG693" s="95"/>
      <c r="AH693" s="96"/>
      <c r="AI693" s="97" t="str">
        <f t="shared" si="102"/>
        <v/>
      </c>
      <c r="AJ693" s="98" t="str">
        <f t="shared" si="102"/>
        <v/>
      </c>
      <c r="AK693" s="99" t="str">
        <f t="shared" si="102"/>
        <v/>
      </c>
    </row>
    <row r="694" spans="1:37" ht="26.25" customHeight="1" x14ac:dyDescent="0.7">
      <c r="A694" s="60" t="str">
        <f>IF(選手申込!B730="","",選手申込!B730)</f>
        <v/>
      </c>
      <c r="B694" s="60" t="str">
        <f>IF(選手申込!C730="","",選手申込!C730)</f>
        <v/>
      </c>
      <c r="C694" s="60" t="str">
        <f>IF(選手申込!D730="","",選手申込!D730)</f>
        <v/>
      </c>
      <c r="D694" s="60" t="str">
        <f>IF(選手申込!E730="","",選手申込!E730)</f>
        <v/>
      </c>
      <c r="E694" s="60" t="str">
        <f>IF(選手申込!F730="","",選手申込!F730)</f>
        <v/>
      </c>
      <c r="F694" s="60" t="str">
        <f>IF(選手申込!G730="","",選手申込!G730)</f>
        <v/>
      </c>
      <c r="G694" s="60" t="str">
        <f>IF(選手申込!H730="","",選手申込!H730)</f>
        <v/>
      </c>
      <c r="H694" s="60" t="str">
        <f>IF(選手申込!L730="","",選手申込!L730)</f>
        <v/>
      </c>
      <c r="I694" s="60" t="str">
        <f>IF(H694="","",選手申込!$A$26)</f>
        <v/>
      </c>
      <c r="J694" s="60" t="str">
        <f>IF(I694="","",選手申込!$G$26)</f>
        <v/>
      </c>
      <c r="K694" s="60" t="str">
        <f>IF(J694="","",選手申込!$I$26)</f>
        <v/>
      </c>
      <c r="L694" s="60" t="str">
        <f>IF(選手申込!I730="","",選手申込!I730)</f>
        <v/>
      </c>
      <c r="M694" s="60" t="str">
        <f>IF(選手申込!J730="","",選手申込!J730)</f>
        <v/>
      </c>
      <c r="N694" s="60" t="str">
        <f>IF(選手申込!K730="","",選手申込!K730)</f>
        <v/>
      </c>
      <c r="O694" s="60">
        <f t="shared" si="95"/>
        <v>0</v>
      </c>
      <c r="P694" s="61" t="str">
        <f t="shared" si="96"/>
        <v/>
      </c>
      <c r="S694" s="82" t="str">
        <f t="shared" si="103"/>
        <v/>
      </c>
      <c r="T694" s="83" t="str">
        <f t="shared" si="103"/>
        <v/>
      </c>
      <c r="U694" s="84" t="str">
        <f t="shared" si="97"/>
        <v/>
      </c>
      <c r="V694" s="85"/>
      <c r="W694" s="86" t="str">
        <f t="shared" si="100"/>
        <v/>
      </c>
      <c r="X694" s="87"/>
      <c r="Y694" s="88"/>
      <c r="Z694" s="89" t="str">
        <f t="shared" si="101"/>
        <v/>
      </c>
      <c r="AA694" s="90"/>
      <c r="AB694" s="91"/>
      <c r="AC694" s="92" t="str">
        <f t="shared" si="98"/>
        <v/>
      </c>
      <c r="AD694" s="93"/>
      <c r="AE694" s="94"/>
      <c r="AF694" s="95" t="str">
        <f t="shared" si="99"/>
        <v/>
      </c>
      <c r="AG694" s="95"/>
      <c r="AH694" s="96"/>
      <c r="AI694" s="97" t="str">
        <f t="shared" si="102"/>
        <v/>
      </c>
      <c r="AJ694" s="98" t="str">
        <f t="shared" si="102"/>
        <v/>
      </c>
      <c r="AK694" s="99" t="str">
        <f t="shared" si="102"/>
        <v/>
      </c>
    </row>
    <row r="695" spans="1:37" ht="26.25" customHeight="1" x14ac:dyDescent="0.7">
      <c r="A695" s="60" t="str">
        <f>IF(選手申込!B731="","",選手申込!B731)</f>
        <v/>
      </c>
      <c r="B695" s="60" t="str">
        <f>IF(選手申込!C731="","",選手申込!C731)</f>
        <v/>
      </c>
      <c r="C695" s="60" t="str">
        <f>IF(選手申込!D731="","",選手申込!D731)</f>
        <v/>
      </c>
      <c r="D695" s="60" t="str">
        <f>IF(選手申込!E731="","",選手申込!E731)</f>
        <v/>
      </c>
      <c r="E695" s="60" t="str">
        <f>IF(選手申込!F731="","",選手申込!F731)</f>
        <v/>
      </c>
      <c r="F695" s="60" t="str">
        <f>IF(選手申込!G731="","",選手申込!G731)</f>
        <v/>
      </c>
      <c r="G695" s="60" t="str">
        <f>IF(選手申込!H731="","",選手申込!H731)</f>
        <v/>
      </c>
      <c r="H695" s="60" t="str">
        <f>IF(選手申込!L731="","",選手申込!L731)</f>
        <v/>
      </c>
      <c r="I695" s="60" t="str">
        <f>IF(H695="","",選手申込!$A$26)</f>
        <v/>
      </c>
      <c r="J695" s="60" t="str">
        <f>IF(I695="","",選手申込!$G$26)</f>
        <v/>
      </c>
      <c r="K695" s="60" t="str">
        <f>IF(J695="","",選手申込!$I$26)</f>
        <v/>
      </c>
      <c r="L695" s="60" t="str">
        <f>IF(選手申込!I731="","",選手申込!I731)</f>
        <v/>
      </c>
      <c r="M695" s="60" t="str">
        <f>IF(選手申込!J731="","",選手申込!J731)</f>
        <v/>
      </c>
      <c r="N695" s="60" t="str">
        <f>IF(選手申込!K731="","",選手申込!K731)</f>
        <v/>
      </c>
      <c r="O695" s="60">
        <f t="shared" si="95"/>
        <v>0</v>
      </c>
      <c r="P695" s="61" t="str">
        <f t="shared" si="96"/>
        <v/>
      </c>
      <c r="S695" s="82" t="str">
        <f t="shared" si="103"/>
        <v/>
      </c>
      <c r="T695" s="83" t="str">
        <f t="shared" si="103"/>
        <v/>
      </c>
      <c r="U695" s="84" t="str">
        <f t="shared" si="97"/>
        <v/>
      </c>
      <c r="V695" s="85"/>
      <c r="W695" s="86" t="str">
        <f t="shared" si="100"/>
        <v/>
      </c>
      <c r="X695" s="87"/>
      <c r="Y695" s="88"/>
      <c r="Z695" s="89" t="str">
        <f t="shared" si="101"/>
        <v/>
      </c>
      <c r="AA695" s="90"/>
      <c r="AB695" s="91"/>
      <c r="AC695" s="92" t="str">
        <f t="shared" si="98"/>
        <v/>
      </c>
      <c r="AD695" s="93"/>
      <c r="AE695" s="94"/>
      <c r="AF695" s="95" t="str">
        <f t="shared" si="99"/>
        <v/>
      </c>
      <c r="AG695" s="95"/>
      <c r="AH695" s="96"/>
      <c r="AI695" s="97" t="str">
        <f t="shared" si="102"/>
        <v/>
      </c>
      <c r="AJ695" s="98" t="str">
        <f t="shared" si="102"/>
        <v/>
      </c>
      <c r="AK695" s="99" t="str">
        <f t="shared" si="102"/>
        <v/>
      </c>
    </row>
    <row r="696" spans="1:37" ht="26.25" customHeight="1" x14ac:dyDescent="0.7">
      <c r="A696" s="60" t="str">
        <f>IF(選手申込!B732="","",選手申込!B732)</f>
        <v/>
      </c>
      <c r="B696" s="60" t="str">
        <f>IF(選手申込!C732="","",選手申込!C732)</f>
        <v/>
      </c>
      <c r="C696" s="60" t="str">
        <f>IF(選手申込!D732="","",選手申込!D732)</f>
        <v/>
      </c>
      <c r="D696" s="60" t="str">
        <f>IF(選手申込!E732="","",選手申込!E732)</f>
        <v/>
      </c>
      <c r="E696" s="60" t="str">
        <f>IF(選手申込!F732="","",選手申込!F732)</f>
        <v/>
      </c>
      <c r="F696" s="60" t="str">
        <f>IF(選手申込!G732="","",選手申込!G732)</f>
        <v/>
      </c>
      <c r="G696" s="60" t="str">
        <f>IF(選手申込!H732="","",選手申込!H732)</f>
        <v/>
      </c>
      <c r="H696" s="60" t="str">
        <f>IF(選手申込!L732="","",選手申込!L732)</f>
        <v/>
      </c>
      <c r="I696" s="60" t="str">
        <f>IF(H696="","",選手申込!$A$26)</f>
        <v/>
      </c>
      <c r="J696" s="60" t="str">
        <f>IF(I696="","",選手申込!$G$26)</f>
        <v/>
      </c>
      <c r="K696" s="60" t="str">
        <f>IF(J696="","",選手申込!$I$26)</f>
        <v/>
      </c>
      <c r="L696" s="60" t="str">
        <f>IF(選手申込!I732="","",選手申込!I732)</f>
        <v/>
      </c>
      <c r="M696" s="60" t="str">
        <f>IF(選手申込!J732="","",選手申込!J732)</f>
        <v/>
      </c>
      <c r="N696" s="60" t="str">
        <f>IF(選手申込!K732="","",選手申込!K732)</f>
        <v/>
      </c>
      <c r="O696" s="60">
        <f t="shared" si="95"/>
        <v>0</v>
      </c>
      <c r="P696" s="61" t="str">
        <f t="shared" si="96"/>
        <v/>
      </c>
      <c r="S696" s="82" t="str">
        <f t="shared" si="103"/>
        <v/>
      </c>
      <c r="T696" s="83" t="str">
        <f t="shared" si="103"/>
        <v/>
      </c>
      <c r="U696" s="84" t="str">
        <f t="shared" si="97"/>
        <v/>
      </c>
      <c r="V696" s="85"/>
      <c r="W696" s="86" t="str">
        <f t="shared" si="100"/>
        <v/>
      </c>
      <c r="X696" s="87"/>
      <c r="Y696" s="88"/>
      <c r="Z696" s="89" t="str">
        <f t="shared" si="101"/>
        <v/>
      </c>
      <c r="AA696" s="90"/>
      <c r="AB696" s="91"/>
      <c r="AC696" s="92" t="str">
        <f t="shared" si="98"/>
        <v/>
      </c>
      <c r="AD696" s="93"/>
      <c r="AE696" s="94"/>
      <c r="AF696" s="95" t="str">
        <f t="shared" si="99"/>
        <v/>
      </c>
      <c r="AG696" s="95"/>
      <c r="AH696" s="96"/>
      <c r="AI696" s="97" t="str">
        <f t="shared" si="102"/>
        <v/>
      </c>
      <c r="AJ696" s="98" t="str">
        <f t="shared" si="102"/>
        <v/>
      </c>
      <c r="AK696" s="99" t="str">
        <f t="shared" si="102"/>
        <v/>
      </c>
    </row>
    <row r="697" spans="1:37" ht="26.25" customHeight="1" x14ac:dyDescent="0.7">
      <c r="A697" s="60" t="str">
        <f>IF(選手申込!B733="","",選手申込!B733)</f>
        <v/>
      </c>
      <c r="B697" s="60" t="str">
        <f>IF(選手申込!C733="","",選手申込!C733)</f>
        <v/>
      </c>
      <c r="C697" s="60" t="str">
        <f>IF(選手申込!D733="","",選手申込!D733)</f>
        <v/>
      </c>
      <c r="D697" s="60" t="str">
        <f>IF(選手申込!E733="","",選手申込!E733)</f>
        <v/>
      </c>
      <c r="E697" s="60" t="str">
        <f>IF(選手申込!F733="","",選手申込!F733)</f>
        <v/>
      </c>
      <c r="F697" s="60" t="str">
        <f>IF(選手申込!G733="","",選手申込!G733)</f>
        <v/>
      </c>
      <c r="G697" s="60" t="str">
        <f>IF(選手申込!H733="","",選手申込!H733)</f>
        <v/>
      </c>
      <c r="H697" s="60" t="str">
        <f>IF(選手申込!L733="","",選手申込!L733)</f>
        <v/>
      </c>
      <c r="I697" s="60" t="str">
        <f>IF(H697="","",選手申込!$A$26)</f>
        <v/>
      </c>
      <c r="J697" s="60" t="str">
        <f>IF(I697="","",選手申込!$G$26)</f>
        <v/>
      </c>
      <c r="K697" s="60" t="str">
        <f>IF(J697="","",選手申込!$I$26)</f>
        <v/>
      </c>
      <c r="L697" s="60" t="str">
        <f>IF(選手申込!I733="","",選手申込!I733)</f>
        <v/>
      </c>
      <c r="M697" s="60" t="str">
        <f>IF(選手申込!J733="","",選手申込!J733)</f>
        <v/>
      </c>
      <c r="N697" s="60" t="str">
        <f>IF(選手申込!K733="","",選手申込!K733)</f>
        <v/>
      </c>
      <c r="O697" s="60">
        <f t="shared" si="95"/>
        <v>0</v>
      </c>
      <c r="P697" s="61" t="str">
        <f t="shared" si="96"/>
        <v/>
      </c>
      <c r="S697" s="82" t="str">
        <f t="shared" si="103"/>
        <v/>
      </c>
      <c r="T697" s="83" t="str">
        <f t="shared" si="103"/>
        <v/>
      </c>
      <c r="U697" s="84" t="str">
        <f t="shared" si="97"/>
        <v/>
      </c>
      <c r="V697" s="85"/>
      <c r="W697" s="86" t="str">
        <f t="shared" si="100"/>
        <v/>
      </c>
      <c r="X697" s="87"/>
      <c r="Y697" s="88"/>
      <c r="Z697" s="89" t="str">
        <f t="shared" si="101"/>
        <v/>
      </c>
      <c r="AA697" s="90"/>
      <c r="AB697" s="91"/>
      <c r="AC697" s="92" t="str">
        <f t="shared" si="98"/>
        <v/>
      </c>
      <c r="AD697" s="93"/>
      <c r="AE697" s="94"/>
      <c r="AF697" s="95" t="str">
        <f t="shared" si="99"/>
        <v/>
      </c>
      <c r="AG697" s="95"/>
      <c r="AH697" s="96"/>
      <c r="AI697" s="97" t="str">
        <f t="shared" si="102"/>
        <v/>
      </c>
      <c r="AJ697" s="98" t="str">
        <f t="shared" si="102"/>
        <v/>
      </c>
      <c r="AK697" s="99" t="str">
        <f t="shared" si="102"/>
        <v/>
      </c>
    </row>
    <row r="698" spans="1:37" ht="26.25" customHeight="1" x14ac:dyDescent="0.7">
      <c r="A698" s="60" t="str">
        <f>IF(選手申込!B734="","",選手申込!B734)</f>
        <v/>
      </c>
      <c r="B698" s="60" t="str">
        <f>IF(選手申込!C734="","",選手申込!C734)</f>
        <v/>
      </c>
      <c r="C698" s="60" t="str">
        <f>IF(選手申込!D734="","",選手申込!D734)</f>
        <v/>
      </c>
      <c r="D698" s="60" t="str">
        <f>IF(選手申込!E734="","",選手申込!E734)</f>
        <v/>
      </c>
      <c r="E698" s="60" t="str">
        <f>IF(選手申込!F734="","",選手申込!F734)</f>
        <v/>
      </c>
      <c r="F698" s="60" t="str">
        <f>IF(選手申込!G734="","",選手申込!G734)</f>
        <v/>
      </c>
      <c r="G698" s="60" t="str">
        <f>IF(選手申込!H734="","",選手申込!H734)</f>
        <v/>
      </c>
      <c r="H698" s="60" t="str">
        <f>IF(選手申込!L734="","",選手申込!L734)</f>
        <v/>
      </c>
      <c r="I698" s="60" t="str">
        <f>IF(H698="","",選手申込!$A$26)</f>
        <v/>
      </c>
      <c r="J698" s="60" t="str">
        <f>IF(I698="","",選手申込!$G$26)</f>
        <v/>
      </c>
      <c r="K698" s="60" t="str">
        <f>IF(J698="","",選手申込!$I$26)</f>
        <v/>
      </c>
      <c r="L698" s="60" t="str">
        <f>IF(選手申込!I734="","",選手申込!I734)</f>
        <v/>
      </c>
      <c r="M698" s="60" t="str">
        <f>IF(選手申込!J734="","",選手申込!J734)</f>
        <v/>
      </c>
      <c r="N698" s="60" t="str">
        <f>IF(選手申込!K734="","",選手申込!K734)</f>
        <v/>
      </c>
      <c r="O698" s="60">
        <f t="shared" si="95"/>
        <v>0</v>
      </c>
      <c r="P698" s="61" t="str">
        <f t="shared" si="96"/>
        <v/>
      </c>
      <c r="S698" s="82" t="str">
        <f t="shared" si="103"/>
        <v/>
      </c>
      <c r="T698" s="83" t="str">
        <f t="shared" si="103"/>
        <v/>
      </c>
      <c r="U698" s="84" t="str">
        <f t="shared" si="97"/>
        <v/>
      </c>
      <c r="V698" s="85"/>
      <c r="W698" s="86" t="str">
        <f t="shared" si="100"/>
        <v/>
      </c>
      <c r="X698" s="87"/>
      <c r="Y698" s="88"/>
      <c r="Z698" s="89" t="str">
        <f t="shared" si="101"/>
        <v/>
      </c>
      <c r="AA698" s="90"/>
      <c r="AB698" s="91"/>
      <c r="AC698" s="92" t="str">
        <f t="shared" si="98"/>
        <v/>
      </c>
      <c r="AD698" s="93"/>
      <c r="AE698" s="94"/>
      <c r="AF698" s="95" t="str">
        <f t="shared" si="99"/>
        <v/>
      </c>
      <c r="AG698" s="95"/>
      <c r="AH698" s="96"/>
      <c r="AI698" s="97" t="str">
        <f t="shared" si="102"/>
        <v/>
      </c>
      <c r="AJ698" s="98" t="str">
        <f t="shared" si="102"/>
        <v/>
      </c>
      <c r="AK698" s="99" t="str">
        <f t="shared" si="102"/>
        <v/>
      </c>
    </row>
    <row r="699" spans="1:37" ht="26.25" customHeight="1" x14ac:dyDescent="0.7">
      <c r="A699" s="60" t="str">
        <f>IF(選手申込!B735="","",選手申込!B735)</f>
        <v/>
      </c>
      <c r="B699" s="60" t="str">
        <f>IF(選手申込!C735="","",選手申込!C735)</f>
        <v/>
      </c>
      <c r="C699" s="60" t="str">
        <f>IF(選手申込!D735="","",選手申込!D735)</f>
        <v/>
      </c>
      <c r="D699" s="60" t="str">
        <f>IF(選手申込!E735="","",選手申込!E735)</f>
        <v/>
      </c>
      <c r="E699" s="60" t="str">
        <f>IF(選手申込!F735="","",選手申込!F735)</f>
        <v/>
      </c>
      <c r="F699" s="60" t="str">
        <f>IF(選手申込!G735="","",選手申込!G735)</f>
        <v/>
      </c>
      <c r="G699" s="60" t="str">
        <f>IF(選手申込!H735="","",選手申込!H735)</f>
        <v/>
      </c>
      <c r="H699" s="60" t="str">
        <f>IF(選手申込!L735="","",選手申込!L735)</f>
        <v/>
      </c>
      <c r="I699" s="60" t="str">
        <f>IF(H699="","",選手申込!$A$26)</f>
        <v/>
      </c>
      <c r="J699" s="60" t="str">
        <f>IF(I699="","",選手申込!$G$26)</f>
        <v/>
      </c>
      <c r="K699" s="60" t="str">
        <f>IF(J699="","",選手申込!$I$26)</f>
        <v/>
      </c>
      <c r="L699" s="60" t="str">
        <f>IF(選手申込!I735="","",選手申込!I735)</f>
        <v/>
      </c>
      <c r="M699" s="60" t="str">
        <f>IF(選手申込!J735="","",選手申込!J735)</f>
        <v/>
      </c>
      <c r="N699" s="60" t="str">
        <f>IF(選手申込!K735="","",選手申込!K735)</f>
        <v/>
      </c>
      <c r="O699" s="60">
        <f t="shared" si="95"/>
        <v>0</v>
      </c>
      <c r="P699" s="61" t="str">
        <f t="shared" si="96"/>
        <v/>
      </c>
      <c r="S699" s="82" t="str">
        <f t="shared" si="103"/>
        <v/>
      </c>
      <c r="T699" s="83" t="str">
        <f t="shared" si="103"/>
        <v/>
      </c>
      <c r="U699" s="84" t="str">
        <f t="shared" si="97"/>
        <v/>
      </c>
      <c r="V699" s="85"/>
      <c r="W699" s="86" t="str">
        <f t="shared" si="100"/>
        <v/>
      </c>
      <c r="X699" s="87"/>
      <c r="Y699" s="88"/>
      <c r="Z699" s="89" t="str">
        <f t="shared" si="101"/>
        <v/>
      </c>
      <c r="AA699" s="90"/>
      <c r="AB699" s="91"/>
      <c r="AC699" s="92" t="str">
        <f t="shared" si="98"/>
        <v/>
      </c>
      <c r="AD699" s="93"/>
      <c r="AE699" s="94"/>
      <c r="AF699" s="95" t="str">
        <f t="shared" si="99"/>
        <v/>
      </c>
      <c r="AG699" s="95"/>
      <c r="AH699" s="96"/>
      <c r="AI699" s="97" t="str">
        <f t="shared" si="102"/>
        <v/>
      </c>
      <c r="AJ699" s="98" t="str">
        <f t="shared" si="102"/>
        <v/>
      </c>
      <c r="AK699" s="99" t="str">
        <f t="shared" si="102"/>
        <v/>
      </c>
    </row>
    <row r="700" spans="1:37" ht="26.25" customHeight="1" x14ac:dyDescent="0.7">
      <c r="A700" s="60" t="str">
        <f>IF(選手申込!B736="","",選手申込!B736)</f>
        <v/>
      </c>
      <c r="B700" s="60" t="str">
        <f>IF(選手申込!C736="","",選手申込!C736)</f>
        <v/>
      </c>
      <c r="C700" s="60" t="str">
        <f>IF(選手申込!D736="","",選手申込!D736)</f>
        <v/>
      </c>
      <c r="D700" s="60" t="str">
        <f>IF(選手申込!E736="","",選手申込!E736)</f>
        <v/>
      </c>
      <c r="E700" s="60" t="str">
        <f>IF(選手申込!F736="","",選手申込!F736)</f>
        <v/>
      </c>
      <c r="F700" s="60" t="str">
        <f>IF(選手申込!G736="","",選手申込!G736)</f>
        <v/>
      </c>
      <c r="G700" s="60" t="str">
        <f>IF(選手申込!H736="","",選手申込!H736)</f>
        <v/>
      </c>
      <c r="H700" s="60" t="str">
        <f>IF(選手申込!L736="","",選手申込!L736)</f>
        <v/>
      </c>
      <c r="I700" s="60" t="str">
        <f>IF(H700="","",選手申込!$A$26)</f>
        <v/>
      </c>
      <c r="J700" s="60" t="str">
        <f>IF(I700="","",選手申込!$G$26)</f>
        <v/>
      </c>
      <c r="K700" s="60" t="str">
        <f>IF(J700="","",選手申込!$I$26)</f>
        <v/>
      </c>
      <c r="L700" s="60" t="str">
        <f>IF(選手申込!I736="","",選手申込!I736)</f>
        <v/>
      </c>
      <c r="M700" s="60" t="str">
        <f>IF(選手申込!J736="","",選手申込!J736)</f>
        <v/>
      </c>
      <c r="N700" s="60" t="str">
        <f>IF(選手申込!K736="","",選手申込!K736)</f>
        <v/>
      </c>
      <c r="O700" s="60">
        <f t="shared" si="95"/>
        <v>0</v>
      </c>
      <c r="P700" s="61" t="str">
        <f t="shared" si="96"/>
        <v/>
      </c>
      <c r="S700" s="82" t="str">
        <f t="shared" si="103"/>
        <v/>
      </c>
      <c r="T700" s="83" t="str">
        <f t="shared" si="103"/>
        <v/>
      </c>
      <c r="U700" s="84" t="str">
        <f t="shared" si="97"/>
        <v/>
      </c>
      <c r="V700" s="85"/>
      <c r="W700" s="86" t="str">
        <f t="shared" si="100"/>
        <v/>
      </c>
      <c r="X700" s="87"/>
      <c r="Y700" s="88"/>
      <c r="Z700" s="89" t="str">
        <f t="shared" si="101"/>
        <v/>
      </c>
      <c r="AA700" s="90"/>
      <c r="AB700" s="91"/>
      <c r="AC700" s="92" t="str">
        <f t="shared" si="98"/>
        <v/>
      </c>
      <c r="AD700" s="93"/>
      <c r="AE700" s="94"/>
      <c r="AF700" s="95" t="str">
        <f t="shared" si="99"/>
        <v/>
      </c>
      <c r="AG700" s="95"/>
      <c r="AH700" s="96"/>
      <c r="AI700" s="97" t="str">
        <f t="shared" si="102"/>
        <v/>
      </c>
      <c r="AJ700" s="98" t="str">
        <f t="shared" si="102"/>
        <v/>
      </c>
      <c r="AK700" s="99" t="str">
        <f t="shared" si="102"/>
        <v/>
      </c>
    </row>
    <row r="701" spans="1:37" ht="26.25" customHeight="1" x14ac:dyDescent="0.7">
      <c r="A701" s="60" t="str">
        <f>IF(選手申込!B737="","",選手申込!B737)</f>
        <v/>
      </c>
      <c r="B701" s="60" t="str">
        <f>IF(選手申込!C737="","",選手申込!C737)</f>
        <v/>
      </c>
      <c r="C701" s="60" t="str">
        <f>IF(選手申込!D737="","",選手申込!D737)</f>
        <v/>
      </c>
      <c r="D701" s="60" t="str">
        <f>IF(選手申込!E737="","",選手申込!E737)</f>
        <v/>
      </c>
      <c r="E701" s="60" t="str">
        <f>IF(選手申込!F737="","",選手申込!F737)</f>
        <v/>
      </c>
      <c r="F701" s="60" t="str">
        <f>IF(選手申込!G737="","",選手申込!G737)</f>
        <v/>
      </c>
      <c r="G701" s="60" t="str">
        <f>IF(選手申込!H737="","",選手申込!H737)</f>
        <v/>
      </c>
      <c r="H701" s="60" t="str">
        <f>IF(選手申込!L737="","",選手申込!L737)</f>
        <v/>
      </c>
      <c r="I701" s="60" t="str">
        <f>IF(H701="","",選手申込!$A$26)</f>
        <v/>
      </c>
      <c r="J701" s="60" t="str">
        <f>IF(I701="","",選手申込!$G$26)</f>
        <v/>
      </c>
      <c r="K701" s="60" t="str">
        <f>IF(J701="","",選手申込!$I$26)</f>
        <v/>
      </c>
      <c r="L701" s="60" t="str">
        <f>IF(選手申込!I737="","",選手申込!I737)</f>
        <v/>
      </c>
      <c r="M701" s="60" t="str">
        <f>IF(選手申込!J737="","",選手申込!J737)</f>
        <v/>
      </c>
      <c r="N701" s="60" t="str">
        <f>IF(選手申込!K737="","",選手申込!K737)</f>
        <v/>
      </c>
      <c r="O701" s="60">
        <f t="shared" si="95"/>
        <v>0</v>
      </c>
      <c r="P701" s="61" t="str">
        <f t="shared" si="96"/>
        <v/>
      </c>
      <c r="S701" s="82" t="str">
        <f t="shared" si="103"/>
        <v/>
      </c>
      <c r="T701" s="83" t="str">
        <f t="shared" si="103"/>
        <v/>
      </c>
      <c r="U701" s="84" t="str">
        <f t="shared" si="97"/>
        <v/>
      </c>
      <c r="V701" s="85"/>
      <c r="W701" s="86" t="str">
        <f t="shared" si="100"/>
        <v/>
      </c>
      <c r="X701" s="87"/>
      <c r="Y701" s="88"/>
      <c r="Z701" s="89" t="str">
        <f t="shared" si="101"/>
        <v/>
      </c>
      <c r="AA701" s="90"/>
      <c r="AB701" s="91"/>
      <c r="AC701" s="92" t="str">
        <f t="shared" si="98"/>
        <v/>
      </c>
      <c r="AD701" s="93"/>
      <c r="AE701" s="94"/>
      <c r="AF701" s="95" t="str">
        <f t="shared" si="99"/>
        <v/>
      </c>
      <c r="AG701" s="95"/>
      <c r="AH701" s="96"/>
      <c r="AI701" s="97" t="str">
        <f t="shared" si="102"/>
        <v/>
      </c>
      <c r="AJ701" s="98" t="str">
        <f t="shared" si="102"/>
        <v/>
      </c>
      <c r="AK701" s="99" t="str">
        <f t="shared" si="102"/>
        <v/>
      </c>
    </row>
    <row r="702" spans="1:37" ht="26.25" customHeight="1" x14ac:dyDescent="0.7">
      <c r="A702" s="60" t="str">
        <f>IF(選手申込!B738="","",選手申込!B738)</f>
        <v/>
      </c>
      <c r="B702" s="60" t="str">
        <f>IF(選手申込!C738="","",選手申込!C738)</f>
        <v/>
      </c>
      <c r="C702" s="60" t="str">
        <f>IF(選手申込!D738="","",選手申込!D738)</f>
        <v/>
      </c>
      <c r="D702" s="60" t="str">
        <f>IF(選手申込!E738="","",選手申込!E738)</f>
        <v/>
      </c>
      <c r="E702" s="60" t="str">
        <f>IF(選手申込!F738="","",選手申込!F738)</f>
        <v/>
      </c>
      <c r="F702" s="60" t="str">
        <f>IF(選手申込!G738="","",選手申込!G738)</f>
        <v/>
      </c>
      <c r="G702" s="60" t="str">
        <f>IF(選手申込!H738="","",選手申込!H738)</f>
        <v/>
      </c>
      <c r="H702" s="60" t="str">
        <f>IF(選手申込!L738="","",選手申込!L738)</f>
        <v/>
      </c>
      <c r="I702" s="60" t="str">
        <f>IF(H702="","",選手申込!$A$26)</f>
        <v/>
      </c>
      <c r="J702" s="60" t="str">
        <f>IF(I702="","",選手申込!$G$26)</f>
        <v/>
      </c>
      <c r="K702" s="60" t="str">
        <f>IF(J702="","",選手申込!$I$26)</f>
        <v/>
      </c>
      <c r="L702" s="60" t="str">
        <f>IF(選手申込!I738="","",選手申込!I738)</f>
        <v/>
      </c>
      <c r="M702" s="60" t="str">
        <f>IF(選手申込!J738="","",選手申込!J738)</f>
        <v/>
      </c>
      <c r="N702" s="60" t="str">
        <f>IF(選手申込!K738="","",選手申込!K738)</f>
        <v/>
      </c>
      <c r="O702" s="60">
        <f t="shared" si="95"/>
        <v>0</v>
      </c>
      <c r="P702" s="61" t="str">
        <f t="shared" si="96"/>
        <v/>
      </c>
      <c r="S702" s="82" t="str">
        <f t="shared" si="103"/>
        <v/>
      </c>
      <c r="T702" s="83" t="str">
        <f t="shared" si="103"/>
        <v/>
      </c>
      <c r="U702" s="84" t="str">
        <f t="shared" si="97"/>
        <v/>
      </c>
      <c r="V702" s="85"/>
      <c r="W702" s="86" t="str">
        <f t="shared" si="100"/>
        <v/>
      </c>
      <c r="X702" s="87"/>
      <c r="Y702" s="88"/>
      <c r="Z702" s="89" t="str">
        <f t="shared" si="101"/>
        <v/>
      </c>
      <c r="AA702" s="90"/>
      <c r="AB702" s="91"/>
      <c r="AC702" s="92" t="str">
        <f t="shared" si="98"/>
        <v/>
      </c>
      <c r="AD702" s="93"/>
      <c r="AE702" s="94"/>
      <c r="AF702" s="95" t="str">
        <f t="shared" si="99"/>
        <v/>
      </c>
      <c r="AG702" s="95"/>
      <c r="AH702" s="96"/>
      <c r="AI702" s="97" t="str">
        <f t="shared" si="102"/>
        <v/>
      </c>
      <c r="AJ702" s="98" t="str">
        <f t="shared" si="102"/>
        <v/>
      </c>
      <c r="AK702" s="99" t="str">
        <f t="shared" si="102"/>
        <v/>
      </c>
    </row>
    <row r="703" spans="1:37" ht="26.25" customHeight="1" x14ac:dyDescent="0.7">
      <c r="A703" s="60" t="str">
        <f>IF(選手申込!B739="","",選手申込!B739)</f>
        <v/>
      </c>
      <c r="B703" s="60" t="str">
        <f>IF(選手申込!C739="","",選手申込!C739)</f>
        <v/>
      </c>
      <c r="C703" s="60" t="str">
        <f>IF(選手申込!D739="","",選手申込!D739)</f>
        <v/>
      </c>
      <c r="D703" s="60" t="str">
        <f>IF(選手申込!E739="","",選手申込!E739)</f>
        <v/>
      </c>
      <c r="E703" s="60" t="str">
        <f>IF(選手申込!F739="","",選手申込!F739)</f>
        <v/>
      </c>
      <c r="F703" s="60" t="str">
        <f>IF(選手申込!G739="","",選手申込!G739)</f>
        <v/>
      </c>
      <c r="G703" s="60" t="str">
        <f>IF(選手申込!H739="","",選手申込!H739)</f>
        <v/>
      </c>
      <c r="H703" s="60" t="str">
        <f>IF(選手申込!L739="","",選手申込!L739)</f>
        <v/>
      </c>
      <c r="I703" s="60" t="str">
        <f>IF(H703="","",選手申込!$A$26)</f>
        <v/>
      </c>
      <c r="J703" s="60" t="str">
        <f>IF(I703="","",選手申込!$G$26)</f>
        <v/>
      </c>
      <c r="K703" s="60" t="str">
        <f>IF(J703="","",選手申込!$I$26)</f>
        <v/>
      </c>
      <c r="L703" s="60" t="str">
        <f>IF(選手申込!I739="","",選手申込!I739)</f>
        <v/>
      </c>
      <c r="M703" s="60" t="str">
        <f>IF(選手申込!J739="","",選手申込!J739)</f>
        <v/>
      </c>
      <c r="N703" s="60" t="str">
        <f>IF(選手申込!K739="","",選手申込!K739)</f>
        <v/>
      </c>
      <c r="O703" s="60">
        <f t="shared" si="95"/>
        <v>0</v>
      </c>
      <c r="P703" s="61" t="str">
        <f t="shared" si="96"/>
        <v/>
      </c>
      <c r="S703" s="82" t="str">
        <f t="shared" si="103"/>
        <v/>
      </c>
      <c r="T703" s="83" t="str">
        <f t="shared" si="103"/>
        <v/>
      </c>
      <c r="U703" s="84" t="str">
        <f t="shared" si="97"/>
        <v/>
      </c>
      <c r="V703" s="85"/>
      <c r="W703" s="86" t="str">
        <f t="shared" si="100"/>
        <v/>
      </c>
      <c r="X703" s="87"/>
      <c r="Y703" s="88"/>
      <c r="Z703" s="89" t="str">
        <f t="shared" si="101"/>
        <v/>
      </c>
      <c r="AA703" s="90"/>
      <c r="AB703" s="91"/>
      <c r="AC703" s="92" t="str">
        <f t="shared" si="98"/>
        <v/>
      </c>
      <c r="AD703" s="93"/>
      <c r="AE703" s="94"/>
      <c r="AF703" s="95" t="str">
        <f t="shared" si="99"/>
        <v/>
      </c>
      <c r="AG703" s="95"/>
      <c r="AH703" s="96"/>
      <c r="AI703" s="97" t="str">
        <f t="shared" si="102"/>
        <v/>
      </c>
      <c r="AJ703" s="98" t="str">
        <f t="shared" si="102"/>
        <v/>
      </c>
      <c r="AK703" s="99" t="str">
        <f t="shared" si="102"/>
        <v/>
      </c>
    </row>
    <row r="704" spans="1:37" ht="26.25" customHeight="1" x14ac:dyDescent="0.7">
      <c r="A704" s="60" t="str">
        <f>IF(選手申込!B740="","",選手申込!B740)</f>
        <v/>
      </c>
      <c r="B704" s="60" t="str">
        <f>IF(選手申込!C740="","",選手申込!C740)</f>
        <v/>
      </c>
      <c r="C704" s="60" t="str">
        <f>IF(選手申込!D740="","",選手申込!D740)</f>
        <v/>
      </c>
      <c r="D704" s="60" t="str">
        <f>IF(選手申込!E740="","",選手申込!E740)</f>
        <v/>
      </c>
      <c r="E704" s="60" t="str">
        <f>IF(選手申込!F740="","",選手申込!F740)</f>
        <v/>
      </c>
      <c r="F704" s="60" t="str">
        <f>IF(選手申込!G740="","",選手申込!G740)</f>
        <v/>
      </c>
      <c r="G704" s="60" t="str">
        <f>IF(選手申込!H740="","",選手申込!H740)</f>
        <v/>
      </c>
      <c r="H704" s="60" t="str">
        <f>IF(選手申込!L740="","",選手申込!L740)</f>
        <v/>
      </c>
      <c r="I704" s="60" t="str">
        <f>IF(H704="","",選手申込!$A$26)</f>
        <v/>
      </c>
      <c r="J704" s="60" t="str">
        <f>IF(I704="","",選手申込!$G$26)</f>
        <v/>
      </c>
      <c r="K704" s="60" t="str">
        <f>IF(J704="","",選手申込!$I$26)</f>
        <v/>
      </c>
      <c r="L704" s="60" t="str">
        <f>IF(選手申込!I740="","",選手申込!I740)</f>
        <v/>
      </c>
      <c r="M704" s="60" t="str">
        <f>IF(選手申込!J740="","",選手申込!J740)</f>
        <v/>
      </c>
      <c r="N704" s="60" t="str">
        <f>IF(選手申込!K740="","",選手申込!K740)</f>
        <v/>
      </c>
      <c r="O704" s="60">
        <f t="shared" si="95"/>
        <v>0</v>
      </c>
      <c r="P704" s="61" t="str">
        <f t="shared" si="96"/>
        <v/>
      </c>
      <c r="S704" s="82" t="str">
        <f t="shared" si="103"/>
        <v/>
      </c>
      <c r="T704" s="83" t="str">
        <f t="shared" si="103"/>
        <v/>
      </c>
      <c r="U704" s="84" t="str">
        <f t="shared" si="97"/>
        <v/>
      </c>
      <c r="V704" s="85"/>
      <c r="W704" s="86" t="str">
        <f t="shared" si="100"/>
        <v/>
      </c>
      <c r="X704" s="87"/>
      <c r="Y704" s="88"/>
      <c r="Z704" s="89" t="str">
        <f t="shared" si="101"/>
        <v/>
      </c>
      <c r="AA704" s="90"/>
      <c r="AB704" s="91"/>
      <c r="AC704" s="92" t="str">
        <f t="shared" si="98"/>
        <v/>
      </c>
      <c r="AD704" s="93"/>
      <c r="AE704" s="94"/>
      <c r="AF704" s="95" t="str">
        <f t="shared" si="99"/>
        <v/>
      </c>
      <c r="AG704" s="95"/>
      <c r="AH704" s="96"/>
      <c r="AI704" s="97" t="str">
        <f t="shared" si="102"/>
        <v/>
      </c>
      <c r="AJ704" s="98" t="str">
        <f t="shared" si="102"/>
        <v/>
      </c>
      <c r="AK704" s="99" t="str">
        <f t="shared" si="102"/>
        <v/>
      </c>
    </row>
    <row r="705" spans="1:37" ht="26.25" customHeight="1" x14ac:dyDescent="0.7">
      <c r="A705" s="60" t="str">
        <f>IF(選手申込!B741="","",選手申込!B741)</f>
        <v/>
      </c>
      <c r="B705" s="60" t="str">
        <f>IF(選手申込!C741="","",選手申込!C741)</f>
        <v/>
      </c>
      <c r="C705" s="60" t="str">
        <f>IF(選手申込!D741="","",選手申込!D741)</f>
        <v/>
      </c>
      <c r="D705" s="60" t="str">
        <f>IF(選手申込!E741="","",選手申込!E741)</f>
        <v/>
      </c>
      <c r="E705" s="60" t="str">
        <f>IF(選手申込!F741="","",選手申込!F741)</f>
        <v/>
      </c>
      <c r="F705" s="60" t="str">
        <f>IF(選手申込!G741="","",選手申込!G741)</f>
        <v/>
      </c>
      <c r="G705" s="60" t="str">
        <f>IF(選手申込!H741="","",選手申込!H741)</f>
        <v/>
      </c>
      <c r="H705" s="60" t="str">
        <f>IF(選手申込!L741="","",選手申込!L741)</f>
        <v/>
      </c>
      <c r="I705" s="60" t="str">
        <f>IF(H705="","",選手申込!$A$26)</f>
        <v/>
      </c>
      <c r="J705" s="60" t="str">
        <f>IF(I705="","",選手申込!$G$26)</f>
        <v/>
      </c>
      <c r="K705" s="60" t="str">
        <f>IF(J705="","",選手申込!$I$26)</f>
        <v/>
      </c>
      <c r="L705" s="60" t="str">
        <f>IF(選手申込!I741="","",選手申込!I741)</f>
        <v/>
      </c>
      <c r="M705" s="60" t="str">
        <f>IF(選手申込!J741="","",選手申込!J741)</f>
        <v/>
      </c>
      <c r="N705" s="60" t="str">
        <f>IF(選手申込!K741="","",選手申込!K741)</f>
        <v/>
      </c>
      <c r="O705" s="60">
        <f t="shared" si="95"/>
        <v>0</v>
      </c>
      <c r="P705" s="61" t="str">
        <f t="shared" si="96"/>
        <v/>
      </c>
      <c r="S705" s="82" t="str">
        <f t="shared" si="103"/>
        <v/>
      </c>
      <c r="T705" s="83" t="str">
        <f t="shared" si="103"/>
        <v/>
      </c>
      <c r="U705" s="84" t="str">
        <f t="shared" si="97"/>
        <v/>
      </c>
      <c r="V705" s="85"/>
      <c r="W705" s="86" t="str">
        <f t="shared" si="100"/>
        <v/>
      </c>
      <c r="X705" s="87"/>
      <c r="Y705" s="88"/>
      <c r="Z705" s="89" t="str">
        <f t="shared" si="101"/>
        <v/>
      </c>
      <c r="AA705" s="90"/>
      <c r="AB705" s="91"/>
      <c r="AC705" s="92" t="str">
        <f t="shared" si="98"/>
        <v/>
      </c>
      <c r="AD705" s="93"/>
      <c r="AE705" s="94"/>
      <c r="AF705" s="95" t="str">
        <f t="shared" si="99"/>
        <v/>
      </c>
      <c r="AG705" s="95"/>
      <c r="AH705" s="96"/>
      <c r="AI705" s="97" t="str">
        <f t="shared" si="102"/>
        <v/>
      </c>
      <c r="AJ705" s="98" t="str">
        <f t="shared" si="102"/>
        <v/>
      </c>
      <c r="AK705" s="99" t="str">
        <f t="shared" si="102"/>
        <v/>
      </c>
    </row>
    <row r="706" spans="1:37" ht="26.25" customHeight="1" x14ac:dyDescent="0.7">
      <c r="A706" s="60" t="str">
        <f>IF(選手申込!B742="","",選手申込!B742)</f>
        <v/>
      </c>
      <c r="B706" s="60" t="str">
        <f>IF(選手申込!C742="","",選手申込!C742)</f>
        <v/>
      </c>
      <c r="C706" s="60" t="str">
        <f>IF(選手申込!D742="","",選手申込!D742)</f>
        <v/>
      </c>
      <c r="D706" s="60" t="str">
        <f>IF(選手申込!E742="","",選手申込!E742)</f>
        <v/>
      </c>
      <c r="E706" s="60" t="str">
        <f>IF(選手申込!F742="","",選手申込!F742)</f>
        <v/>
      </c>
      <c r="F706" s="60" t="str">
        <f>IF(選手申込!G742="","",選手申込!G742)</f>
        <v/>
      </c>
      <c r="G706" s="60" t="str">
        <f>IF(選手申込!H742="","",選手申込!H742)</f>
        <v/>
      </c>
      <c r="H706" s="60" t="str">
        <f>IF(選手申込!L742="","",選手申込!L742)</f>
        <v/>
      </c>
      <c r="I706" s="60" t="str">
        <f>IF(H706="","",選手申込!$A$26)</f>
        <v/>
      </c>
      <c r="J706" s="60" t="str">
        <f>IF(I706="","",選手申込!$G$26)</f>
        <v/>
      </c>
      <c r="K706" s="60" t="str">
        <f>IF(J706="","",選手申込!$I$26)</f>
        <v/>
      </c>
      <c r="L706" s="60" t="str">
        <f>IF(選手申込!I742="","",選手申込!I742)</f>
        <v/>
      </c>
      <c r="M706" s="60" t="str">
        <f>IF(選手申込!J742="","",選手申込!J742)</f>
        <v/>
      </c>
      <c r="N706" s="60" t="str">
        <f>IF(選手申込!K742="","",選手申込!K742)</f>
        <v/>
      </c>
      <c r="O706" s="60">
        <f t="shared" si="95"/>
        <v>0</v>
      </c>
      <c r="P706" s="61" t="str">
        <f t="shared" si="96"/>
        <v/>
      </c>
      <c r="S706" s="82" t="str">
        <f t="shared" si="103"/>
        <v/>
      </c>
      <c r="T706" s="83" t="str">
        <f t="shared" si="103"/>
        <v/>
      </c>
      <c r="U706" s="84" t="str">
        <f t="shared" si="97"/>
        <v/>
      </c>
      <c r="V706" s="85"/>
      <c r="W706" s="86" t="str">
        <f t="shared" si="100"/>
        <v/>
      </c>
      <c r="X706" s="87"/>
      <c r="Y706" s="88"/>
      <c r="Z706" s="89" t="str">
        <f t="shared" si="101"/>
        <v/>
      </c>
      <c r="AA706" s="90"/>
      <c r="AB706" s="91"/>
      <c r="AC706" s="92" t="str">
        <f t="shared" si="98"/>
        <v/>
      </c>
      <c r="AD706" s="93"/>
      <c r="AE706" s="94"/>
      <c r="AF706" s="95" t="str">
        <f t="shared" si="99"/>
        <v/>
      </c>
      <c r="AG706" s="95"/>
      <c r="AH706" s="96"/>
      <c r="AI706" s="97" t="str">
        <f t="shared" si="102"/>
        <v/>
      </c>
      <c r="AJ706" s="98" t="str">
        <f t="shared" si="102"/>
        <v/>
      </c>
      <c r="AK706" s="99" t="str">
        <f t="shared" si="102"/>
        <v/>
      </c>
    </row>
    <row r="707" spans="1:37" ht="26.25" customHeight="1" x14ac:dyDescent="0.7">
      <c r="A707" s="60" t="str">
        <f>IF(選手申込!B743="","",選手申込!B743)</f>
        <v/>
      </c>
      <c r="B707" s="60" t="str">
        <f>IF(選手申込!C743="","",選手申込!C743)</f>
        <v/>
      </c>
      <c r="C707" s="60" t="str">
        <f>IF(選手申込!D743="","",選手申込!D743)</f>
        <v/>
      </c>
      <c r="D707" s="60" t="str">
        <f>IF(選手申込!E743="","",選手申込!E743)</f>
        <v/>
      </c>
      <c r="E707" s="60" t="str">
        <f>IF(選手申込!F743="","",選手申込!F743)</f>
        <v/>
      </c>
      <c r="F707" s="60" t="str">
        <f>IF(選手申込!G743="","",選手申込!G743)</f>
        <v/>
      </c>
      <c r="G707" s="60" t="str">
        <f>IF(選手申込!H743="","",選手申込!H743)</f>
        <v/>
      </c>
      <c r="H707" s="60" t="str">
        <f>IF(選手申込!L743="","",選手申込!L743)</f>
        <v/>
      </c>
      <c r="I707" s="60" t="str">
        <f>IF(H707="","",選手申込!$A$26)</f>
        <v/>
      </c>
      <c r="J707" s="60" t="str">
        <f>IF(I707="","",選手申込!$G$26)</f>
        <v/>
      </c>
      <c r="K707" s="60" t="str">
        <f>IF(J707="","",選手申込!$I$26)</f>
        <v/>
      </c>
      <c r="L707" s="60" t="str">
        <f>IF(選手申込!I743="","",選手申込!I743)</f>
        <v/>
      </c>
      <c r="M707" s="60" t="str">
        <f>IF(選手申込!J743="","",選手申込!J743)</f>
        <v/>
      </c>
      <c r="N707" s="60" t="str">
        <f>IF(選手申込!K743="","",選手申込!K743)</f>
        <v/>
      </c>
      <c r="O707" s="60">
        <f t="shared" ref="O707:O770" si="104">LEN(C707)+LEN(D707)</f>
        <v>0</v>
      </c>
      <c r="P707" s="61" t="str">
        <f t="shared" ref="P707:P770" si="105">IF(O707=1,"　　　　",IF(O707=2,"　　　",IF(O707=3,"　　",IF(O707=4,"　",""))))</f>
        <v/>
      </c>
      <c r="S707" s="82" t="str">
        <f t="shared" si="103"/>
        <v/>
      </c>
      <c r="T707" s="83" t="str">
        <f t="shared" si="103"/>
        <v/>
      </c>
      <c r="U707" s="84" t="str">
        <f t="shared" ref="U707:U770" si="106">C707&amp;P707&amp;D707</f>
        <v/>
      </c>
      <c r="V707" s="85"/>
      <c r="W707" s="86" t="str">
        <f t="shared" si="100"/>
        <v/>
      </c>
      <c r="X707" s="87"/>
      <c r="Y707" s="88"/>
      <c r="Z707" s="89" t="str">
        <f t="shared" si="101"/>
        <v/>
      </c>
      <c r="AA707" s="90"/>
      <c r="AB707" s="91"/>
      <c r="AC707" s="92" t="str">
        <f t="shared" ref="AC707:AC770" si="107">H707</f>
        <v/>
      </c>
      <c r="AD707" s="93"/>
      <c r="AE707" s="94"/>
      <c r="AF707" s="95" t="str">
        <f t="shared" ref="AF707:AF770" si="108">H707</f>
        <v/>
      </c>
      <c r="AG707" s="95"/>
      <c r="AH707" s="96"/>
      <c r="AI707" s="97" t="str">
        <f t="shared" si="102"/>
        <v/>
      </c>
      <c r="AJ707" s="98" t="str">
        <f t="shared" si="102"/>
        <v/>
      </c>
      <c r="AK707" s="99" t="str">
        <f t="shared" si="102"/>
        <v/>
      </c>
    </row>
    <row r="708" spans="1:37" ht="26.25" customHeight="1" x14ac:dyDescent="0.7">
      <c r="A708" s="60" t="str">
        <f>IF(選手申込!B744="","",選手申込!B744)</f>
        <v/>
      </c>
      <c r="B708" s="60" t="str">
        <f>IF(選手申込!C744="","",選手申込!C744)</f>
        <v/>
      </c>
      <c r="C708" s="60" t="str">
        <f>IF(選手申込!D744="","",選手申込!D744)</f>
        <v/>
      </c>
      <c r="D708" s="60" t="str">
        <f>IF(選手申込!E744="","",選手申込!E744)</f>
        <v/>
      </c>
      <c r="E708" s="60" t="str">
        <f>IF(選手申込!F744="","",選手申込!F744)</f>
        <v/>
      </c>
      <c r="F708" s="60" t="str">
        <f>IF(選手申込!G744="","",選手申込!G744)</f>
        <v/>
      </c>
      <c r="G708" s="60" t="str">
        <f>IF(選手申込!H744="","",選手申込!H744)</f>
        <v/>
      </c>
      <c r="H708" s="60" t="str">
        <f>IF(選手申込!L744="","",選手申込!L744)</f>
        <v/>
      </c>
      <c r="I708" s="60" t="str">
        <f>IF(H708="","",選手申込!$A$26)</f>
        <v/>
      </c>
      <c r="J708" s="60" t="str">
        <f>IF(I708="","",選手申込!$G$26)</f>
        <v/>
      </c>
      <c r="K708" s="60" t="str">
        <f>IF(J708="","",選手申込!$I$26)</f>
        <v/>
      </c>
      <c r="L708" s="60" t="str">
        <f>IF(選手申込!I744="","",選手申込!I744)</f>
        <v/>
      </c>
      <c r="M708" s="60" t="str">
        <f>IF(選手申込!J744="","",選手申込!J744)</f>
        <v/>
      </c>
      <c r="N708" s="60" t="str">
        <f>IF(選手申込!K744="","",選手申込!K744)</f>
        <v/>
      </c>
      <c r="O708" s="60">
        <f t="shared" si="104"/>
        <v>0</v>
      </c>
      <c r="P708" s="61" t="str">
        <f t="shared" si="105"/>
        <v/>
      </c>
      <c r="S708" s="82" t="str">
        <f t="shared" si="103"/>
        <v/>
      </c>
      <c r="T708" s="83" t="str">
        <f t="shared" si="103"/>
        <v/>
      </c>
      <c r="U708" s="84" t="str">
        <f t="shared" si="106"/>
        <v/>
      </c>
      <c r="V708" s="85"/>
      <c r="W708" s="86" t="str">
        <f t="shared" ref="W708:W771" si="109">IF(U708="","","（"&amp;G708&amp;"・"&amp;K708&amp;"）")</f>
        <v/>
      </c>
      <c r="X708" s="87"/>
      <c r="Y708" s="88"/>
      <c r="Z708" s="89" t="str">
        <f t="shared" ref="Z708:Z771" si="110">I708</f>
        <v/>
      </c>
      <c r="AA708" s="90"/>
      <c r="AB708" s="91"/>
      <c r="AC708" s="92" t="str">
        <f t="shared" si="107"/>
        <v/>
      </c>
      <c r="AD708" s="93"/>
      <c r="AE708" s="94"/>
      <c r="AF708" s="95" t="str">
        <f t="shared" si="108"/>
        <v/>
      </c>
      <c r="AG708" s="95"/>
      <c r="AH708" s="96"/>
      <c r="AI708" s="97" t="str">
        <f t="shared" si="102"/>
        <v/>
      </c>
      <c r="AJ708" s="98" t="str">
        <f t="shared" si="102"/>
        <v/>
      </c>
      <c r="AK708" s="99" t="str">
        <f t="shared" si="102"/>
        <v/>
      </c>
    </row>
    <row r="709" spans="1:37" ht="26.25" customHeight="1" x14ac:dyDescent="0.7">
      <c r="A709" s="60" t="str">
        <f>IF(選手申込!B745="","",選手申込!B745)</f>
        <v/>
      </c>
      <c r="B709" s="60" t="str">
        <f>IF(選手申込!C745="","",選手申込!C745)</f>
        <v/>
      </c>
      <c r="C709" s="60" t="str">
        <f>IF(選手申込!D745="","",選手申込!D745)</f>
        <v/>
      </c>
      <c r="D709" s="60" t="str">
        <f>IF(選手申込!E745="","",選手申込!E745)</f>
        <v/>
      </c>
      <c r="E709" s="60" t="str">
        <f>IF(選手申込!F745="","",選手申込!F745)</f>
        <v/>
      </c>
      <c r="F709" s="60" t="str">
        <f>IF(選手申込!G745="","",選手申込!G745)</f>
        <v/>
      </c>
      <c r="G709" s="60" t="str">
        <f>IF(選手申込!H745="","",選手申込!H745)</f>
        <v/>
      </c>
      <c r="H709" s="60" t="str">
        <f>IF(選手申込!L745="","",選手申込!L745)</f>
        <v/>
      </c>
      <c r="I709" s="60" t="str">
        <f>IF(H709="","",選手申込!$A$26)</f>
        <v/>
      </c>
      <c r="J709" s="60" t="str">
        <f>IF(I709="","",選手申込!$G$26)</f>
        <v/>
      </c>
      <c r="K709" s="60" t="str">
        <f>IF(J709="","",選手申込!$I$26)</f>
        <v/>
      </c>
      <c r="L709" s="60" t="str">
        <f>IF(選手申込!I745="","",選手申込!I745)</f>
        <v/>
      </c>
      <c r="M709" s="60" t="str">
        <f>IF(選手申込!J745="","",選手申込!J745)</f>
        <v/>
      </c>
      <c r="N709" s="60" t="str">
        <f>IF(選手申込!K745="","",選手申込!K745)</f>
        <v/>
      </c>
      <c r="O709" s="60">
        <f t="shared" si="104"/>
        <v>0</v>
      </c>
      <c r="P709" s="61" t="str">
        <f t="shared" si="105"/>
        <v/>
      </c>
      <c r="S709" s="82" t="str">
        <f t="shared" si="103"/>
        <v/>
      </c>
      <c r="T709" s="83" t="str">
        <f t="shared" si="103"/>
        <v/>
      </c>
      <c r="U709" s="84" t="str">
        <f t="shared" si="106"/>
        <v/>
      </c>
      <c r="V709" s="85"/>
      <c r="W709" s="86" t="str">
        <f t="shared" si="109"/>
        <v/>
      </c>
      <c r="X709" s="87"/>
      <c r="Y709" s="88"/>
      <c r="Z709" s="89" t="str">
        <f t="shared" si="110"/>
        <v/>
      </c>
      <c r="AA709" s="90"/>
      <c r="AB709" s="91"/>
      <c r="AC709" s="92" t="str">
        <f t="shared" si="107"/>
        <v/>
      </c>
      <c r="AD709" s="93"/>
      <c r="AE709" s="94"/>
      <c r="AF709" s="95" t="str">
        <f t="shared" si="108"/>
        <v/>
      </c>
      <c r="AG709" s="95"/>
      <c r="AH709" s="96"/>
      <c r="AI709" s="97" t="str">
        <f t="shared" si="102"/>
        <v/>
      </c>
      <c r="AJ709" s="98" t="str">
        <f t="shared" si="102"/>
        <v/>
      </c>
      <c r="AK709" s="99" t="str">
        <f t="shared" si="102"/>
        <v/>
      </c>
    </row>
    <row r="710" spans="1:37" ht="26.25" customHeight="1" x14ac:dyDescent="0.7">
      <c r="A710" s="60" t="str">
        <f>IF(選手申込!B746="","",選手申込!B746)</f>
        <v/>
      </c>
      <c r="B710" s="60" t="str">
        <f>IF(選手申込!C746="","",選手申込!C746)</f>
        <v/>
      </c>
      <c r="C710" s="60" t="str">
        <f>IF(選手申込!D746="","",選手申込!D746)</f>
        <v/>
      </c>
      <c r="D710" s="60" t="str">
        <f>IF(選手申込!E746="","",選手申込!E746)</f>
        <v/>
      </c>
      <c r="E710" s="60" t="str">
        <f>IF(選手申込!F746="","",選手申込!F746)</f>
        <v/>
      </c>
      <c r="F710" s="60" t="str">
        <f>IF(選手申込!G746="","",選手申込!G746)</f>
        <v/>
      </c>
      <c r="G710" s="60" t="str">
        <f>IF(選手申込!H746="","",選手申込!H746)</f>
        <v/>
      </c>
      <c r="H710" s="60" t="str">
        <f>IF(選手申込!L746="","",選手申込!L746)</f>
        <v/>
      </c>
      <c r="I710" s="60" t="str">
        <f>IF(H710="","",選手申込!$A$26)</f>
        <v/>
      </c>
      <c r="J710" s="60" t="str">
        <f>IF(I710="","",選手申込!$G$26)</f>
        <v/>
      </c>
      <c r="K710" s="60" t="str">
        <f>IF(J710="","",選手申込!$I$26)</f>
        <v/>
      </c>
      <c r="L710" s="60" t="str">
        <f>IF(選手申込!I746="","",選手申込!I746)</f>
        <v/>
      </c>
      <c r="M710" s="60" t="str">
        <f>IF(選手申込!J746="","",選手申込!J746)</f>
        <v/>
      </c>
      <c r="N710" s="60" t="str">
        <f>IF(選手申込!K746="","",選手申込!K746)</f>
        <v/>
      </c>
      <c r="O710" s="60">
        <f t="shared" si="104"/>
        <v>0</v>
      </c>
      <c r="P710" s="61" t="str">
        <f t="shared" si="105"/>
        <v/>
      </c>
      <c r="S710" s="82" t="str">
        <f t="shared" si="103"/>
        <v/>
      </c>
      <c r="T710" s="83" t="str">
        <f t="shared" si="103"/>
        <v/>
      </c>
      <c r="U710" s="84" t="str">
        <f t="shared" si="106"/>
        <v/>
      </c>
      <c r="V710" s="85"/>
      <c r="W710" s="86" t="str">
        <f t="shared" si="109"/>
        <v/>
      </c>
      <c r="X710" s="87"/>
      <c r="Y710" s="88"/>
      <c r="Z710" s="89" t="str">
        <f t="shared" si="110"/>
        <v/>
      </c>
      <c r="AA710" s="90"/>
      <c r="AB710" s="91"/>
      <c r="AC710" s="92" t="str">
        <f t="shared" si="107"/>
        <v/>
      </c>
      <c r="AD710" s="93"/>
      <c r="AE710" s="94"/>
      <c r="AF710" s="95" t="str">
        <f t="shared" si="108"/>
        <v/>
      </c>
      <c r="AG710" s="95"/>
      <c r="AH710" s="96"/>
      <c r="AI710" s="97" t="str">
        <f t="shared" si="102"/>
        <v/>
      </c>
      <c r="AJ710" s="98" t="str">
        <f t="shared" si="102"/>
        <v/>
      </c>
      <c r="AK710" s="99" t="str">
        <f t="shared" si="102"/>
        <v/>
      </c>
    </row>
    <row r="711" spans="1:37" ht="26.25" customHeight="1" x14ac:dyDescent="0.7">
      <c r="A711" s="60" t="str">
        <f>IF(選手申込!B747="","",選手申込!B747)</f>
        <v/>
      </c>
      <c r="B711" s="60" t="str">
        <f>IF(選手申込!C747="","",選手申込!C747)</f>
        <v/>
      </c>
      <c r="C711" s="60" t="str">
        <f>IF(選手申込!D747="","",選手申込!D747)</f>
        <v/>
      </c>
      <c r="D711" s="60" t="str">
        <f>IF(選手申込!E747="","",選手申込!E747)</f>
        <v/>
      </c>
      <c r="E711" s="60" t="str">
        <f>IF(選手申込!F747="","",選手申込!F747)</f>
        <v/>
      </c>
      <c r="F711" s="60" t="str">
        <f>IF(選手申込!G747="","",選手申込!G747)</f>
        <v/>
      </c>
      <c r="G711" s="60" t="str">
        <f>IF(選手申込!H747="","",選手申込!H747)</f>
        <v/>
      </c>
      <c r="H711" s="60" t="str">
        <f>IF(選手申込!L747="","",選手申込!L747)</f>
        <v/>
      </c>
      <c r="I711" s="60" t="str">
        <f>IF(H711="","",選手申込!$A$26)</f>
        <v/>
      </c>
      <c r="J711" s="60" t="str">
        <f>IF(I711="","",選手申込!$G$26)</f>
        <v/>
      </c>
      <c r="K711" s="60" t="str">
        <f>IF(J711="","",選手申込!$I$26)</f>
        <v/>
      </c>
      <c r="L711" s="60" t="str">
        <f>IF(選手申込!I747="","",選手申込!I747)</f>
        <v/>
      </c>
      <c r="M711" s="60" t="str">
        <f>IF(選手申込!J747="","",選手申込!J747)</f>
        <v/>
      </c>
      <c r="N711" s="60" t="str">
        <f>IF(選手申込!K747="","",選手申込!K747)</f>
        <v/>
      </c>
      <c r="O711" s="60">
        <f t="shared" si="104"/>
        <v>0</v>
      </c>
      <c r="P711" s="61" t="str">
        <f t="shared" si="105"/>
        <v/>
      </c>
      <c r="S711" s="82" t="str">
        <f t="shared" si="103"/>
        <v/>
      </c>
      <c r="T711" s="83" t="str">
        <f t="shared" si="103"/>
        <v/>
      </c>
      <c r="U711" s="84" t="str">
        <f t="shared" si="106"/>
        <v/>
      </c>
      <c r="V711" s="85"/>
      <c r="W711" s="86" t="str">
        <f t="shared" si="109"/>
        <v/>
      </c>
      <c r="X711" s="87"/>
      <c r="Y711" s="88"/>
      <c r="Z711" s="89" t="str">
        <f t="shared" si="110"/>
        <v/>
      </c>
      <c r="AA711" s="90"/>
      <c r="AB711" s="91"/>
      <c r="AC711" s="92" t="str">
        <f t="shared" si="107"/>
        <v/>
      </c>
      <c r="AD711" s="93"/>
      <c r="AE711" s="94"/>
      <c r="AF711" s="95" t="str">
        <f t="shared" si="108"/>
        <v/>
      </c>
      <c r="AG711" s="95"/>
      <c r="AH711" s="96"/>
      <c r="AI711" s="97" t="str">
        <f t="shared" si="102"/>
        <v/>
      </c>
      <c r="AJ711" s="98" t="str">
        <f t="shared" si="102"/>
        <v/>
      </c>
      <c r="AK711" s="99" t="str">
        <f t="shared" si="102"/>
        <v/>
      </c>
    </row>
    <row r="712" spans="1:37" ht="26.25" customHeight="1" x14ac:dyDescent="0.7">
      <c r="A712" s="60" t="str">
        <f>IF(選手申込!B748="","",選手申込!B748)</f>
        <v/>
      </c>
      <c r="B712" s="60" t="str">
        <f>IF(選手申込!C748="","",選手申込!C748)</f>
        <v/>
      </c>
      <c r="C712" s="60" t="str">
        <f>IF(選手申込!D748="","",選手申込!D748)</f>
        <v/>
      </c>
      <c r="D712" s="60" t="str">
        <f>IF(選手申込!E748="","",選手申込!E748)</f>
        <v/>
      </c>
      <c r="E712" s="60" t="str">
        <f>IF(選手申込!F748="","",選手申込!F748)</f>
        <v/>
      </c>
      <c r="F712" s="60" t="str">
        <f>IF(選手申込!G748="","",選手申込!G748)</f>
        <v/>
      </c>
      <c r="G712" s="60" t="str">
        <f>IF(選手申込!H748="","",選手申込!H748)</f>
        <v/>
      </c>
      <c r="H712" s="60" t="str">
        <f>IF(選手申込!L748="","",選手申込!L748)</f>
        <v/>
      </c>
      <c r="I712" s="60" t="str">
        <f>IF(H712="","",選手申込!$A$26)</f>
        <v/>
      </c>
      <c r="J712" s="60" t="str">
        <f>IF(I712="","",選手申込!$G$26)</f>
        <v/>
      </c>
      <c r="K712" s="60" t="str">
        <f>IF(J712="","",選手申込!$I$26)</f>
        <v/>
      </c>
      <c r="L712" s="60" t="str">
        <f>IF(選手申込!I748="","",選手申込!I748)</f>
        <v/>
      </c>
      <c r="M712" s="60" t="str">
        <f>IF(選手申込!J748="","",選手申込!J748)</f>
        <v/>
      </c>
      <c r="N712" s="60" t="str">
        <f>IF(選手申込!K748="","",選手申込!K748)</f>
        <v/>
      </c>
      <c r="O712" s="60">
        <f t="shared" si="104"/>
        <v>0</v>
      </c>
      <c r="P712" s="61" t="str">
        <f t="shared" si="105"/>
        <v/>
      </c>
      <c r="S712" s="82" t="str">
        <f t="shared" si="103"/>
        <v/>
      </c>
      <c r="T712" s="83" t="str">
        <f t="shared" si="103"/>
        <v/>
      </c>
      <c r="U712" s="84" t="str">
        <f t="shared" si="106"/>
        <v/>
      </c>
      <c r="V712" s="85"/>
      <c r="W712" s="86" t="str">
        <f t="shared" si="109"/>
        <v/>
      </c>
      <c r="X712" s="87"/>
      <c r="Y712" s="88"/>
      <c r="Z712" s="89" t="str">
        <f t="shared" si="110"/>
        <v/>
      </c>
      <c r="AA712" s="90"/>
      <c r="AB712" s="91"/>
      <c r="AC712" s="92" t="str">
        <f t="shared" si="107"/>
        <v/>
      </c>
      <c r="AD712" s="93"/>
      <c r="AE712" s="94"/>
      <c r="AF712" s="95" t="str">
        <f t="shared" si="108"/>
        <v/>
      </c>
      <c r="AG712" s="95"/>
      <c r="AH712" s="96"/>
      <c r="AI712" s="97" t="str">
        <f t="shared" si="102"/>
        <v/>
      </c>
      <c r="AJ712" s="98" t="str">
        <f t="shared" si="102"/>
        <v/>
      </c>
      <c r="AK712" s="99" t="str">
        <f t="shared" si="102"/>
        <v/>
      </c>
    </row>
    <row r="713" spans="1:37" ht="26.25" customHeight="1" x14ac:dyDescent="0.7">
      <c r="A713" s="60" t="str">
        <f>IF(選手申込!B749="","",選手申込!B749)</f>
        <v/>
      </c>
      <c r="B713" s="60" t="str">
        <f>IF(選手申込!C749="","",選手申込!C749)</f>
        <v/>
      </c>
      <c r="C713" s="60" t="str">
        <f>IF(選手申込!D749="","",選手申込!D749)</f>
        <v/>
      </c>
      <c r="D713" s="60" t="str">
        <f>IF(選手申込!E749="","",選手申込!E749)</f>
        <v/>
      </c>
      <c r="E713" s="60" t="str">
        <f>IF(選手申込!F749="","",選手申込!F749)</f>
        <v/>
      </c>
      <c r="F713" s="60" t="str">
        <f>IF(選手申込!G749="","",選手申込!G749)</f>
        <v/>
      </c>
      <c r="G713" s="60" t="str">
        <f>IF(選手申込!H749="","",選手申込!H749)</f>
        <v/>
      </c>
      <c r="H713" s="60" t="str">
        <f>IF(選手申込!L749="","",選手申込!L749)</f>
        <v/>
      </c>
      <c r="I713" s="60" t="str">
        <f>IF(H713="","",選手申込!$A$26)</f>
        <v/>
      </c>
      <c r="J713" s="60" t="str">
        <f>IF(I713="","",選手申込!$G$26)</f>
        <v/>
      </c>
      <c r="K713" s="60" t="str">
        <f>IF(J713="","",選手申込!$I$26)</f>
        <v/>
      </c>
      <c r="L713" s="60" t="str">
        <f>IF(選手申込!I749="","",選手申込!I749)</f>
        <v/>
      </c>
      <c r="M713" s="60" t="str">
        <f>IF(選手申込!J749="","",選手申込!J749)</f>
        <v/>
      </c>
      <c r="N713" s="60" t="str">
        <f>IF(選手申込!K749="","",選手申込!K749)</f>
        <v/>
      </c>
      <c r="O713" s="60">
        <f t="shared" si="104"/>
        <v>0</v>
      </c>
      <c r="P713" s="61" t="str">
        <f t="shared" si="105"/>
        <v/>
      </c>
      <c r="S713" s="82" t="str">
        <f t="shared" si="103"/>
        <v/>
      </c>
      <c r="T713" s="83" t="str">
        <f t="shared" si="103"/>
        <v/>
      </c>
      <c r="U713" s="84" t="str">
        <f t="shared" si="106"/>
        <v/>
      </c>
      <c r="V713" s="85"/>
      <c r="W713" s="86" t="str">
        <f t="shared" si="109"/>
        <v/>
      </c>
      <c r="X713" s="87"/>
      <c r="Y713" s="88"/>
      <c r="Z713" s="89" t="str">
        <f t="shared" si="110"/>
        <v/>
      </c>
      <c r="AA713" s="90"/>
      <c r="AB713" s="91"/>
      <c r="AC713" s="92" t="str">
        <f t="shared" si="107"/>
        <v/>
      </c>
      <c r="AD713" s="93"/>
      <c r="AE713" s="94"/>
      <c r="AF713" s="95" t="str">
        <f t="shared" si="108"/>
        <v/>
      </c>
      <c r="AG713" s="95"/>
      <c r="AH713" s="96"/>
      <c r="AI713" s="97" t="str">
        <f t="shared" si="102"/>
        <v/>
      </c>
      <c r="AJ713" s="98" t="str">
        <f t="shared" si="102"/>
        <v/>
      </c>
      <c r="AK713" s="99" t="str">
        <f t="shared" si="102"/>
        <v/>
      </c>
    </row>
    <row r="714" spans="1:37" ht="26.25" customHeight="1" x14ac:dyDescent="0.7">
      <c r="A714" s="60" t="str">
        <f>IF(選手申込!B750="","",選手申込!B750)</f>
        <v/>
      </c>
      <c r="B714" s="60" t="str">
        <f>IF(選手申込!C750="","",選手申込!C750)</f>
        <v/>
      </c>
      <c r="C714" s="60" t="str">
        <f>IF(選手申込!D750="","",選手申込!D750)</f>
        <v/>
      </c>
      <c r="D714" s="60" t="str">
        <f>IF(選手申込!E750="","",選手申込!E750)</f>
        <v/>
      </c>
      <c r="E714" s="60" t="str">
        <f>IF(選手申込!F750="","",選手申込!F750)</f>
        <v/>
      </c>
      <c r="F714" s="60" t="str">
        <f>IF(選手申込!G750="","",選手申込!G750)</f>
        <v/>
      </c>
      <c r="G714" s="60" t="str">
        <f>IF(選手申込!H750="","",選手申込!H750)</f>
        <v/>
      </c>
      <c r="H714" s="60" t="str">
        <f>IF(選手申込!L750="","",選手申込!L750)</f>
        <v/>
      </c>
      <c r="I714" s="60" t="str">
        <f>IF(H714="","",選手申込!$A$26)</f>
        <v/>
      </c>
      <c r="J714" s="60" t="str">
        <f>IF(I714="","",選手申込!$G$26)</f>
        <v/>
      </c>
      <c r="K714" s="60" t="str">
        <f>IF(J714="","",選手申込!$I$26)</f>
        <v/>
      </c>
      <c r="L714" s="60" t="str">
        <f>IF(選手申込!I750="","",選手申込!I750)</f>
        <v/>
      </c>
      <c r="M714" s="60" t="str">
        <f>IF(選手申込!J750="","",選手申込!J750)</f>
        <v/>
      </c>
      <c r="N714" s="60" t="str">
        <f>IF(選手申込!K750="","",選手申込!K750)</f>
        <v/>
      </c>
      <c r="O714" s="60">
        <f t="shared" si="104"/>
        <v>0</v>
      </c>
      <c r="P714" s="61" t="str">
        <f t="shared" si="105"/>
        <v/>
      </c>
      <c r="S714" s="82" t="str">
        <f t="shared" si="103"/>
        <v/>
      </c>
      <c r="T714" s="83" t="str">
        <f t="shared" si="103"/>
        <v/>
      </c>
      <c r="U714" s="84" t="str">
        <f t="shared" si="106"/>
        <v/>
      </c>
      <c r="V714" s="85"/>
      <c r="W714" s="86" t="str">
        <f t="shared" si="109"/>
        <v/>
      </c>
      <c r="X714" s="87"/>
      <c r="Y714" s="88"/>
      <c r="Z714" s="89" t="str">
        <f t="shared" si="110"/>
        <v/>
      </c>
      <c r="AA714" s="90"/>
      <c r="AB714" s="91"/>
      <c r="AC714" s="92" t="str">
        <f t="shared" si="107"/>
        <v/>
      </c>
      <c r="AD714" s="93"/>
      <c r="AE714" s="94"/>
      <c r="AF714" s="95" t="str">
        <f t="shared" si="108"/>
        <v/>
      </c>
      <c r="AG714" s="95"/>
      <c r="AH714" s="96"/>
      <c r="AI714" s="97" t="str">
        <f t="shared" si="102"/>
        <v/>
      </c>
      <c r="AJ714" s="98" t="str">
        <f t="shared" si="102"/>
        <v/>
      </c>
      <c r="AK714" s="99" t="str">
        <f t="shared" si="102"/>
        <v/>
      </c>
    </row>
    <row r="715" spans="1:37" ht="26.25" customHeight="1" x14ac:dyDescent="0.7">
      <c r="A715" s="60" t="str">
        <f>IF(選手申込!B751="","",選手申込!B751)</f>
        <v/>
      </c>
      <c r="B715" s="60" t="str">
        <f>IF(選手申込!C751="","",選手申込!C751)</f>
        <v/>
      </c>
      <c r="C715" s="60" t="str">
        <f>IF(選手申込!D751="","",選手申込!D751)</f>
        <v/>
      </c>
      <c r="D715" s="60" t="str">
        <f>IF(選手申込!E751="","",選手申込!E751)</f>
        <v/>
      </c>
      <c r="E715" s="60" t="str">
        <f>IF(選手申込!F751="","",選手申込!F751)</f>
        <v/>
      </c>
      <c r="F715" s="60" t="str">
        <f>IF(選手申込!G751="","",選手申込!G751)</f>
        <v/>
      </c>
      <c r="G715" s="60" t="str">
        <f>IF(選手申込!H751="","",選手申込!H751)</f>
        <v/>
      </c>
      <c r="H715" s="60" t="str">
        <f>IF(選手申込!L751="","",選手申込!L751)</f>
        <v/>
      </c>
      <c r="I715" s="60" t="str">
        <f>IF(H715="","",選手申込!$A$26)</f>
        <v/>
      </c>
      <c r="J715" s="60" t="str">
        <f>IF(I715="","",選手申込!$G$26)</f>
        <v/>
      </c>
      <c r="K715" s="60" t="str">
        <f>IF(J715="","",選手申込!$I$26)</f>
        <v/>
      </c>
      <c r="L715" s="60" t="str">
        <f>IF(選手申込!I751="","",選手申込!I751)</f>
        <v/>
      </c>
      <c r="M715" s="60" t="str">
        <f>IF(選手申込!J751="","",選手申込!J751)</f>
        <v/>
      </c>
      <c r="N715" s="60" t="str">
        <f>IF(選手申込!K751="","",選手申込!K751)</f>
        <v/>
      </c>
      <c r="O715" s="60">
        <f t="shared" si="104"/>
        <v>0</v>
      </c>
      <c r="P715" s="61" t="str">
        <f t="shared" si="105"/>
        <v/>
      </c>
      <c r="S715" s="82" t="str">
        <f t="shared" si="103"/>
        <v/>
      </c>
      <c r="T715" s="83" t="str">
        <f t="shared" si="103"/>
        <v/>
      </c>
      <c r="U715" s="84" t="str">
        <f t="shared" si="106"/>
        <v/>
      </c>
      <c r="V715" s="85"/>
      <c r="W715" s="86" t="str">
        <f t="shared" si="109"/>
        <v/>
      </c>
      <c r="X715" s="87"/>
      <c r="Y715" s="88"/>
      <c r="Z715" s="89" t="str">
        <f t="shared" si="110"/>
        <v/>
      </c>
      <c r="AA715" s="90"/>
      <c r="AB715" s="91"/>
      <c r="AC715" s="92" t="str">
        <f t="shared" si="107"/>
        <v/>
      </c>
      <c r="AD715" s="93"/>
      <c r="AE715" s="94"/>
      <c r="AF715" s="95" t="str">
        <f t="shared" si="108"/>
        <v/>
      </c>
      <c r="AG715" s="95"/>
      <c r="AH715" s="96"/>
      <c r="AI715" s="97" t="str">
        <f t="shared" si="102"/>
        <v/>
      </c>
      <c r="AJ715" s="98" t="str">
        <f t="shared" si="102"/>
        <v/>
      </c>
      <c r="AK715" s="99" t="str">
        <f t="shared" si="102"/>
        <v/>
      </c>
    </row>
    <row r="716" spans="1:37" ht="26.25" customHeight="1" x14ac:dyDescent="0.7">
      <c r="A716" s="60" t="str">
        <f>IF(選手申込!B752="","",選手申込!B752)</f>
        <v/>
      </c>
      <c r="B716" s="60" t="str">
        <f>IF(選手申込!C752="","",選手申込!C752)</f>
        <v/>
      </c>
      <c r="C716" s="60" t="str">
        <f>IF(選手申込!D752="","",選手申込!D752)</f>
        <v/>
      </c>
      <c r="D716" s="60" t="str">
        <f>IF(選手申込!E752="","",選手申込!E752)</f>
        <v/>
      </c>
      <c r="E716" s="60" t="str">
        <f>IF(選手申込!F752="","",選手申込!F752)</f>
        <v/>
      </c>
      <c r="F716" s="60" t="str">
        <f>IF(選手申込!G752="","",選手申込!G752)</f>
        <v/>
      </c>
      <c r="G716" s="60" t="str">
        <f>IF(選手申込!H752="","",選手申込!H752)</f>
        <v/>
      </c>
      <c r="H716" s="60" t="str">
        <f>IF(選手申込!L752="","",選手申込!L752)</f>
        <v/>
      </c>
      <c r="I716" s="60" t="str">
        <f>IF(H716="","",選手申込!$A$26)</f>
        <v/>
      </c>
      <c r="J716" s="60" t="str">
        <f>IF(I716="","",選手申込!$G$26)</f>
        <v/>
      </c>
      <c r="K716" s="60" t="str">
        <f>IF(J716="","",選手申込!$I$26)</f>
        <v/>
      </c>
      <c r="L716" s="60" t="str">
        <f>IF(選手申込!I752="","",選手申込!I752)</f>
        <v/>
      </c>
      <c r="M716" s="60" t="str">
        <f>IF(選手申込!J752="","",選手申込!J752)</f>
        <v/>
      </c>
      <c r="N716" s="60" t="str">
        <f>IF(選手申込!K752="","",選手申込!K752)</f>
        <v/>
      </c>
      <c r="O716" s="60">
        <f t="shared" si="104"/>
        <v>0</v>
      </c>
      <c r="P716" s="61" t="str">
        <f t="shared" si="105"/>
        <v/>
      </c>
      <c r="S716" s="82" t="str">
        <f t="shared" si="103"/>
        <v/>
      </c>
      <c r="T716" s="83" t="str">
        <f t="shared" si="103"/>
        <v/>
      </c>
      <c r="U716" s="84" t="str">
        <f t="shared" si="106"/>
        <v/>
      </c>
      <c r="V716" s="85"/>
      <c r="W716" s="86" t="str">
        <f t="shared" si="109"/>
        <v/>
      </c>
      <c r="X716" s="87"/>
      <c r="Y716" s="88"/>
      <c r="Z716" s="89" t="str">
        <f t="shared" si="110"/>
        <v/>
      </c>
      <c r="AA716" s="90"/>
      <c r="AB716" s="91"/>
      <c r="AC716" s="92" t="str">
        <f t="shared" si="107"/>
        <v/>
      </c>
      <c r="AD716" s="93"/>
      <c r="AE716" s="94"/>
      <c r="AF716" s="95" t="str">
        <f t="shared" si="108"/>
        <v/>
      </c>
      <c r="AG716" s="95"/>
      <c r="AH716" s="96"/>
      <c r="AI716" s="97" t="str">
        <f t="shared" ref="AI716:AK779" si="111">L716</f>
        <v/>
      </c>
      <c r="AJ716" s="98" t="str">
        <f t="shared" si="111"/>
        <v/>
      </c>
      <c r="AK716" s="99" t="str">
        <f t="shared" si="111"/>
        <v/>
      </c>
    </row>
    <row r="717" spans="1:37" ht="26.25" customHeight="1" x14ac:dyDescent="0.7">
      <c r="A717" s="60" t="str">
        <f>IF(選手申込!B753="","",選手申込!B753)</f>
        <v/>
      </c>
      <c r="B717" s="60" t="str">
        <f>IF(選手申込!C753="","",選手申込!C753)</f>
        <v/>
      </c>
      <c r="C717" s="60" t="str">
        <f>IF(選手申込!D753="","",選手申込!D753)</f>
        <v/>
      </c>
      <c r="D717" s="60" t="str">
        <f>IF(選手申込!E753="","",選手申込!E753)</f>
        <v/>
      </c>
      <c r="E717" s="60" t="str">
        <f>IF(選手申込!F753="","",選手申込!F753)</f>
        <v/>
      </c>
      <c r="F717" s="60" t="str">
        <f>IF(選手申込!G753="","",選手申込!G753)</f>
        <v/>
      </c>
      <c r="G717" s="60" t="str">
        <f>IF(選手申込!H753="","",選手申込!H753)</f>
        <v/>
      </c>
      <c r="H717" s="60" t="str">
        <f>IF(選手申込!L753="","",選手申込!L753)</f>
        <v/>
      </c>
      <c r="I717" s="60" t="str">
        <f>IF(H717="","",選手申込!$A$26)</f>
        <v/>
      </c>
      <c r="J717" s="60" t="str">
        <f>IF(I717="","",選手申込!$G$26)</f>
        <v/>
      </c>
      <c r="K717" s="60" t="str">
        <f>IF(J717="","",選手申込!$I$26)</f>
        <v/>
      </c>
      <c r="L717" s="60" t="str">
        <f>IF(選手申込!I753="","",選手申込!I753)</f>
        <v/>
      </c>
      <c r="M717" s="60" t="str">
        <f>IF(選手申込!J753="","",選手申込!J753)</f>
        <v/>
      </c>
      <c r="N717" s="60" t="str">
        <f>IF(選手申込!K753="","",選手申込!K753)</f>
        <v/>
      </c>
      <c r="O717" s="60">
        <f t="shared" si="104"/>
        <v>0</v>
      </c>
      <c r="P717" s="61" t="str">
        <f t="shared" si="105"/>
        <v/>
      </c>
      <c r="S717" s="82" t="str">
        <f t="shared" si="103"/>
        <v/>
      </c>
      <c r="T717" s="83" t="str">
        <f t="shared" si="103"/>
        <v/>
      </c>
      <c r="U717" s="84" t="str">
        <f t="shared" si="106"/>
        <v/>
      </c>
      <c r="V717" s="85"/>
      <c r="W717" s="86" t="str">
        <f t="shared" si="109"/>
        <v/>
      </c>
      <c r="X717" s="87"/>
      <c r="Y717" s="88"/>
      <c r="Z717" s="89" t="str">
        <f t="shared" si="110"/>
        <v/>
      </c>
      <c r="AA717" s="90"/>
      <c r="AB717" s="91"/>
      <c r="AC717" s="92" t="str">
        <f t="shared" si="107"/>
        <v/>
      </c>
      <c r="AD717" s="93"/>
      <c r="AE717" s="94"/>
      <c r="AF717" s="95" t="str">
        <f t="shared" si="108"/>
        <v/>
      </c>
      <c r="AG717" s="95"/>
      <c r="AH717" s="96"/>
      <c r="AI717" s="97" t="str">
        <f t="shared" si="111"/>
        <v/>
      </c>
      <c r="AJ717" s="98" t="str">
        <f t="shared" si="111"/>
        <v/>
      </c>
      <c r="AK717" s="99" t="str">
        <f t="shared" si="111"/>
        <v/>
      </c>
    </row>
    <row r="718" spans="1:37" ht="26.25" customHeight="1" x14ac:dyDescent="0.7">
      <c r="A718" s="60" t="str">
        <f>IF(選手申込!B754="","",選手申込!B754)</f>
        <v/>
      </c>
      <c r="B718" s="60" t="str">
        <f>IF(選手申込!C754="","",選手申込!C754)</f>
        <v/>
      </c>
      <c r="C718" s="60" t="str">
        <f>IF(選手申込!D754="","",選手申込!D754)</f>
        <v/>
      </c>
      <c r="D718" s="60" t="str">
        <f>IF(選手申込!E754="","",選手申込!E754)</f>
        <v/>
      </c>
      <c r="E718" s="60" t="str">
        <f>IF(選手申込!F754="","",選手申込!F754)</f>
        <v/>
      </c>
      <c r="F718" s="60" t="str">
        <f>IF(選手申込!G754="","",選手申込!G754)</f>
        <v/>
      </c>
      <c r="G718" s="60" t="str">
        <f>IF(選手申込!H754="","",選手申込!H754)</f>
        <v/>
      </c>
      <c r="H718" s="60" t="str">
        <f>IF(選手申込!L754="","",選手申込!L754)</f>
        <v/>
      </c>
      <c r="I718" s="60" t="str">
        <f>IF(H718="","",選手申込!$A$26)</f>
        <v/>
      </c>
      <c r="J718" s="60" t="str">
        <f>IF(I718="","",選手申込!$G$26)</f>
        <v/>
      </c>
      <c r="K718" s="60" t="str">
        <f>IF(J718="","",選手申込!$I$26)</f>
        <v/>
      </c>
      <c r="L718" s="60" t="str">
        <f>IF(選手申込!I754="","",選手申込!I754)</f>
        <v/>
      </c>
      <c r="M718" s="60" t="str">
        <f>IF(選手申込!J754="","",選手申込!J754)</f>
        <v/>
      </c>
      <c r="N718" s="60" t="str">
        <f>IF(選手申込!K754="","",選手申込!K754)</f>
        <v/>
      </c>
      <c r="O718" s="60">
        <f t="shared" si="104"/>
        <v>0</v>
      </c>
      <c r="P718" s="61" t="str">
        <f t="shared" si="105"/>
        <v/>
      </c>
      <c r="S718" s="82" t="str">
        <f t="shared" si="103"/>
        <v/>
      </c>
      <c r="T718" s="83" t="str">
        <f t="shared" si="103"/>
        <v/>
      </c>
      <c r="U718" s="84" t="str">
        <f t="shared" si="106"/>
        <v/>
      </c>
      <c r="V718" s="85"/>
      <c r="W718" s="86" t="str">
        <f t="shared" si="109"/>
        <v/>
      </c>
      <c r="X718" s="87"/>
      <c r="Y718" s="88"/>
      <c r="Z718" s="89" t="str">
        <f t="shared" si="110"/>
        <v/>
      </c>
      <c r="AA718" s="90"/>
      <c r="AB718" s="91"/>
      <c r="AC718" s="92" t="str">
        <f t="shared" si="107"/>
        <v/>
      </c>
      <c r="AD718" s="93"/>
      <c r="AE718" s="94"/>
      <c r="AF718" s="95" t="str">
        <f t="shared" si="108"/>
        <v/>
      </c>
      <c r="AG718" s="95"/>
      <c r="AH718" s="96"/>
      <c r="AI718" s="97" t="str">
        <f t="shared" si="111"/>
        <v/>
      </c>
      <c r="AJ718" s="98" t="str">
        <f t="shared" si="111"/>
        <v/>
      </c>
      <c r="AK718" s="99" t="str">
        <f t="shared" si="111"/>
        <v/>
      </c>
    </row>
    <row r="719" spans="1:37" ht="26.25" customHeight="1" x14ac:dyDescent="0.7">
      <c r="A719" s="60" t="str">
        <f>IF(選手申込!B755="","",選手申込!B755)</f>
        <v/>
      </c>
      <c r="B719" s="60" t="str">
        <f>IF(選手申込!C755="","",選手申込!C755)</f>
        <v/>
      </c>
      <c r="C719" s="60" t="str">
        <f>IF(選手申込!D755="","",選手申込!D755)</f>
        <v/>
      </c>
      <c r="D719" s="60" t="str">
        <f>IF(選手申込!E755="","",選手申込!E755)</f>
        <v/>
      </c>
      <c r="E719" s="60" t="str">
        <f>IF(選手申込!F755="","",選手申込!F755)</f>
        <v/>
      </c>
      <c r="F719" s="60" t="str">
        <f>IF(選手申込!G755="","",選手申込!G755)</f>
        <v/>
      </c>
      <c r="G719" s="60" t="str">
        <f>IF(選手申込!H755="","",選手申込!H755)</f>
        <v/>
      </c>
      <c r="H719" s="60" t="str">
        <f>IF(選手申込!L755="","",選手申込!L755)</f>
        <v/>
      </c>
      <c r="I719" s="60" t="str">
        <f>IF(H719="","",選手申込!$A$26)</f>
        <v/>
      </c>
      <c r="J719" s="60" t="str">
        <f>IF(I719="","",選手申込!$G$26)</f>
        <v/>
      </c>
      <c r="K719" s="60" t="str">
        <f>IF(J719="","",選手申込!$I$26)</f>
        <v/>
      </c>
      <c r="L719" s="60" t="str">
        <f>IF(選手申込!I755="","",選手申込!I755)</f>
        <v/>
      </c>
      <c r="M719" s="60" t="str">
        <f>IF(選手申込!J755="","",選手申込!J755)</f>
        <v/>
      </c>
      <c r="N719" s="60" t="str">
        <f>IF(選手申込!K755="","",選手申込!K755)</f>
        <v/>
      </c>
      <c r="O719" s="60">
        <f t="shared" si="104"/>
        <v>0</v>
      </c>
      <c r="P719" s="61" t="str">
        <f t="shared" si="105"/>
        <v/>
      </c>
      <c r="S719" s="82" t="str">
        <f t="shared" si="103"/>
        <v/>
      </c>
      <c r="T719" s="83" t="str">
        <f t="shared" si="103"/>
        <v/>
      </c>
      <c r="U719" s="84" t="str">
        <f t="shared" si="106"/>
        <v/>
      </c>
      <c r="V719" s="85"/>
      <c r="W719" s="86" t="str">
        <f t="shared" si="109"/>
        <v/>
      </c>
      <c r="X719" s="87"/>
      <c r="Y719" s="88"/>
      <c r="Z719" s="89" t="str">
        <f t="shared" si="110"/>
        <v/>
      </c>
      <c r="AA719" s="90"/>
      <c r="AB719" s="91"/>
      <c r="AC719" s="92" t="str">
        <f t="shared" si="107"/>
        <v/>
      </c>
      <c r="AD719" s="93"/>
      <c r="AE719" s="94"/>
      <c r="AF719" s="95" t="str">
        <f t="shared" si="108"/>
        <v/>
      </c>
      <c r="AG719" s="95"/>
      <c r="AH719" s="96"/>
      <c r="AI719" s="97" t="str">
        <f t="shared" si="111"/>
        <v/>
      </c>
      <c r="AJ719" s="98" t="str">
        <f t="shared" si="111"/>
        <v/>
      </c>
      <c r="AK719" s="99" t="str">
        <f t="shared" si="111"/>
        <v/>
      </c>
    </row>
    <row r="720" spans="1:37" ht="26.25" customHeight="1" x14ac:dyDescent="0.7">
      <c r="A720" s="60" t="str">
        <f>IF(選手申込!B756="","",選手申込!B756)</f>
        <v/>
      </c>
      <c r="B720" s="60" t="str">
        <f>IF(選手申込!C756="","",選手申込!C756)</f>
        <v/>
      </c>
      <c r="C720" s="60" t="str">
        <f>IF(選手申込!D756="","",選手申込!D756)</f>
        <v/>
      </c>
      <c r="D720" s="60" t="str">
        <f>IF(選手申込!E756="","",選手申込!E756)</f>
        <v/>
      </c>
      <c r="E720" s="60" t="str">
        <f>IF(選手申込!F756="","",選手申込!F756)</f>
        <v/>
      </c>
      <c r="F720" s="60" t="str">
        <f>IF(選手申込!G756="","",選手申込!G756)</f>
        <v/>
      </c>
      <c r="G720" s="60" t="str">
        <f>IF(選手申込!H756="","",選手申込!H756)</f>
        <v/>
      </c>
      <c r="H720" s="60" t="str">
        <f>IF(選手申込!L756="","",選手申込!L756)</f>
        <v/>
      </c>
      <c r="I720" s="60" t="str">
        <f>IF(H720="","",選手申込!$A$26)</f>
        <v/>
      </c>
      <c r="J720" s="60" t="str">
        <f>IF(I720="","",選手申込!$G$26)</f>
        <v/>
      </c>
      <c r="K720" s="60" t="str">
        <f>IF(J720="","",選手申込!$I$26)</f>
        <v/>
      </c>
      <c r="L720" s="60" t="str">
        <f>IF(選手申込!I756="","",選手申込!I756)</f>
        <v/>
      </c>
      <c r="M720" s="60" t="str">
        <f>IF(選手申込!J756="","",選手申込!J756)</f>
        <v/>
      </c>
      <c r="N720" s="60" t="str">
        <f>IF(選手申込!K756="","",選手申込!K756)</f>
        <v/>
      </c>
      <c r="O720" s="60">
        <f t="shared" si="104"/>
        <v>0</v>
      </c>
      <c r="P720" s="61" t="str">
        <f t="shared" si="105"/>
        <v/>
      </c>
      <c r="S720" s="82" t="str">
        <f t="shared" si="103"/>
        <v/>
      </c>
      <c r="T720" s="83" t="str">
        <f t="shared" si="103"/>
        <v/>
      </c>
      <c r="U720" s="84" t="str">
        <f t="shared" si="106"/>
        <v/>
      </c>
      <c r="V720" s="85"/>
      <c r="W720" s="86" t="str">
        <f t="shared" si="109"/>
        <v/>
      </c>
      <c r="X720" s="87"/>
      <c r="Y720" s="88"/>
      <c r="Z720" s="89" t="str">
        <f t="shared" si="110"/>
        <v/>
      </c>
      <c r="AA720" s="90"/>
      <c r="AB720" s="91"/>
      <c r="AC720" s="92" t="str">
        <f t="shared" si="107"/>
        <v/>
      </c>
      <c r="AD720" s="93"/>
      <c r="AE720" s="94"/>
      <c r="AF720" s="95" t="str">
        <f t="shared" si="108"/>
        <v/>
      </c>
      <c r="AG720" s="95"/>
      <c r="AH720" s="96"/>
      <c r="AI720" s="97" t="str">
        <f t="shared" si="111"/>
        <v/>
      </c>
      <c r="AJ720" s="98" t="str">
        <f t="shared" si="111"/>
        <v/>
      </c>
      <c r="AK720" s="99" t="str">
        <f t="shared" si="111"/>
        <v/>
      </c>
    </row>
    <row r="721" spans="1:37" ht="26.25" customHeight="1" x14ac:dyDescent="0.7">
      <c r="A721" s="60" t="str">
        <f>IF(選手申込!B757="","",選手申込!B757)</f>
        <v/>
      </c>
      <c r="B721" s="60" t="str">
        <f>IF(選手申込!C757="","",選手申込!C757)</f>
        <v/>
      </c>
      <c r="C721" s="60" t="str">
        <f>IF(選手申込!D757="","",選手申込!D757)</f>
        <v/>
      </c>
      <c r="D721" s="60" t="str">
        <f>IF(選手申込!E757="","",選手申込!E757)</f>
        <v/>
      </c>
      <c r="E721" s="60" t="str">
        <f>IF(選手申込!F757="","",選手申込!F757)</f>
        <v/>
      </c>
      <c r="F721" s="60" t="str">
        <f>IF(選手申込!G757="","",選手申込!G757)</f>
        <v/>
      </c>
      <c r="G721" s="60" t="str">
        <f>IF(選手申込!H757="","",選手申込!H757)</f>
        <v/>
      </c>
      <c r="H721" s="60" t="str">
        <f>IF(選手申込!L757="","",選手申込!L757)</f>
        <v/>
      </c>
      <c r="I721" s="60" t="str">
        <f>IF(H721="","",選手申込!$A$26)</f>
        <v/>
      </c>
      <c r="J721" s="60" t="str">
        <f>IF(I721="","",選手申込!$G$26)</f>
        <v/>
      </c>
      <c r="K721" s="60" t="str">
        <f>IF(J721="","",選手申込!$I$26)</f>
        <v/>
      </c>
      <c r="L721" s="60" t="str">
        <f>IF(選手申込!I757="","",選手申込!I757)</f>
        <v/>
      </c>
      <c r="M721" s="60" t="str">
        <f>IF(選手申込!J757="","",選手申込!J757)</f>
        <v/>
      </c>
      <c r="N721" s="60" t="str">
        <f>IF(選手申込!K757="","",選手申込!K757)</f>
        <v/>
      </c>
      <c r="O721" s="60">
        <f t="shared" si="104"/>
        <v>0</v>
      </c>
      <c r="P721" s="61" t="str">
        <f t="shared" si="105"/>
        <v/>
      </c>
      <c r="S721" s="82" t="str">
        <f t="shared" si="103"/>
        <v/>
      </c>
      <c r="T721" s="83" t="str">
        <f t="shared" si="103"/>
        <v/>
      </c>
      <c r="U721" s="84" t="str">
        <f t="shared" si="106"/>
        <v/>
      </c>
      <c r="V721" s="85"/>
      <c r="W721" s="86" t="str">
        <f t="shared" si="109"/>
        <v/>
      </c>
      <c r="X721" s="87"/>
      <c r="Y721" s="88"/>
      <c r="Z721" s="89" t="str">
        <f t="shared" si="110"/>
        <v/>
      </c>
      <c r="AA721" s="90"/>
      <c r="AB721" s="91"/>
      <c r="AC721" s="92" t="str">
        <f t="shared" si="107"/>
        <v/>
      </c>
      <c r="AD721" s="93"/>
      <c r="AE721" s="94"/>
      <c r="AF721" s="95" t="str">
        <f t="shared" si="108"/>
        <v/>
      </c>
      <c r="AG721" s="95"/>
      <c r="AH721" s="96"/>
      <c r="AI721" s="97" t="str">
        <f t="shared" si="111"/>
        <v/>
      </c>
      <c r="AJ721" s="98" t="str">
        <f t="shared" si="111"/>
        <v/>
      </c>
      <c r="AK721" s="99" t="str">
        <f t="shared" si="111"/>
        <v/>
      </c>
    </row>
    <row r="722" spans="1:37" ht="26.25" customHeight="1" x14ac:dyDescent="0.7">
      <c r="A722" s="60" t="str">
        <f>IF(選手申込!B758="","",選手申込!B758)</f>
        <v/>
      </c>
      <c r="B722" s="60" t="str">
        <f>IF(選手申込!C758="","",選手申込!C758)</f>
        <v/>
      </c>
      <c r="C722" s="60" t="str">
        <f>IF(選手申込!D758="","",選手申込!D758)</f>
        <v/>
      </c>
      <c r="D722" s="60" t="str">
        <f>IF(選手申込!E758="","",選手申込!E758)</f>
        <v/>
      </c>
      <c r="E722" s="60" t="str">
        <f>IF(選手申込!F758="","",選手申込!F758)</f>
        <v/>
      </c>
      <c r="F722" s="60" t="str">
        <f>IF(選手申込!G758="","",選手申込!G758)</f>
        <v/>
      </c>
      <c r="G722" s="60" t="str">
        <f>IF(選手申込!H758="","",選手申込!H758)</f>
        <v/>
      </c>
      <c r="H722" s="60" t="str">
        <f>IF(選手申込!L758="","",選手申込!L758)</f>
        <v/>
      </c>
      <c r="I722" s="60" t="str">
        <f>IF(H722="","",選手申込!$A$26)</f>
        <v/>
      </c>
      <c r="J722" s="60" t="str">
        <f>IF(I722="","",選手申込!$G$26)</f>
        <v/>
      </c>
      <c r="K722" s="60" t="str">
        <f>IF(J722="","",選手申込!$I$26)</f>
        <v/>
      </c>
      <c r="L722" s="60" t="str">
        <f>IF(選手申込!I758="","",選手申込!I758)</f>
        <v/>
      </c>
      <c r="M722" s="60" t="str">
        <f>IF(選手申込!J758="","",選手申込!J758)</f>
        <v/>
      </c>
      <c r="N722" s="60" t="str">
        <f>IF(選手申込!K758="","",選手申込!K758)</f>
        <v/>
      </c>
      <c r="O722" s="60">
        <f t="shared" si="104"/>
        <v>0</v>
      </c>
      <c r="P722" s="61" t="str">
        <f t="shared" si="105"/>
        <v/>
      </c>
      <c r="S722" s="82" t="str">
        <f t="shared" si="103"/>
        <v/>
      </c>
      <c r="T722" s="83" t="str">
        <f t="shared" si="103"/>
        <v/>
      </c>
      <c r="U722" s="84" t="str">
        <f t="shared" si="106"/>
        <v/>
      </c>
      <c r="V722" s="85"/>
      <c r="W722" s="86" t="str">
        <f t="shared" si="109"/>
        <v/>
      </c>
      <c r="X722" s="87"/>
      <c r="Y722" s="88"/>
      <c r="Z722" s="89" t="str">
        <f t="shared" si="110"/>
        <v/>
      </c>
      <c r="AA722" s="90"/>
      <c r="AB722" s="91"/>
      <c r="AC722" s="92" t="str">
        <f t="shared" si="107"/>
        <v/>
      </c>
      <c r="AD722" s="93"/>
      <c r="AE722" s="94"/>
      <c r="AF722" s="95" t="str">
        <f t="shared" si="108"/>
        <v/>
      </c>
      <c r="AG722" s="95"/>
      <c r="AH722" s="96"/>
      <c r="AI722" s="97" t="str">
        <f t="shared" si="111"/>
        <v/>
      </c>
      <c r="AJ722" s="98" t="str">
        <f t="shared" si="111"/>
        <v/>
      </c>
      <c r="AK722" s="99" t="str">
        <f t="shared" si="111"/>
        <v/>
      </c>
    </row>
    <row r="723" spans="1:37" ht="26.25" customHeight="1" x14ac:dyDescent="0.7">
      <c r="A723" s="60" t="str">
        <f>IF(選手申込!B759="","",選手申込!B759)</f>
        <v/>
      </c>
      <c r="B723" s="60" t="str">
        <f>IF(選手申込!C759="","",選手申込!C759)</f>
        <v/>
      </c>
      <c r="C723" s="60" t="str">
        <f>IF(選手申込!D759="","",選手申込!D759)</f>
        <v/>
      </c>
      <c r="D723" s="60" t="str">
        <f>IF(選手申込!E759="","",選手申込!E759)</f>
        <v/>
      </c>
      <c r="E723" s="60" t="str">
        <f>IF(選手申込!F759="","",選手申込!F759)</f>
        <v/>
      </c>
      <c r="F723" s="60" t="str">
        <f>IF(選手申込!G759="","",選手申込!G759)</f>
        <v/>
      </c>
      <c r="G723" s="60" t="str">
        <f>IF(選手申込!H759="","",選手申込!H759)</f>
        <v/>
      </c>
      <c r="H723" s="60" t="str">
        <f>IF(選手申込!L759="","",選手申込!L759)</f>
        <v/>
      </c>
      <c r="I723" s="60" t="str">
        <f>IF(H723="","",選手申込!$A$26)</f>
        <v/>
      </c>
      <c r="J723" s="60" t="str">
        <f>IF(I723="","",選手申込!$G$26)</f>
        <v/>
      </c>
      <c r="K723" s="60" t="str">
        <f>IF(J723="","",選手申込!$I$26)</f>
        <v/>
      </c>
      <c r="L723" s="60" t="str">
        <f>IF(選手申込!I759="","",選手申込!I759)</f>
        <v/>
      </c>
      <c r="M723" s="60" t="str">
        <f>IF(選手申込!J759="","",選手申込!J759)</f>
        <v/>
      </c>
      <c r="N723" s="60" t="str">
        <f>IF(選手申込!K759="","",選手申込!K759)</f>
        <v/>
      </c>
      <c r="O723" s="60">
        <f t="shared" si="104"/>
        <v>0</v>
      </c>
      <c r="P723" s="61" t="str">
        <f t="shared" si="105"/>
        <v/>
      </c>
      <c r="S723" s="82" t="str">
        <f t="shared" ref="S723:T786" si="112">A723</f>
        <v/>
      </c>
      <c r="T723" s="83" t="str">
        <f t="shared" si="112"/>
        <v/>
      </c>
      <c r="U723" s="84" t="str">
        <f t="shared" si="106"/>
        <v/>
      </c>
      <c r="V723" s="85"/>
      <c r="W723" s="86" t="str">
        <f t="shared" si="109"/>
        <v/>
      </c>
      <c r="X723" s="87"/>
      <c r="Y723" s="88"/>
      <c r="Z723" s="89" t="str">
        <f t="shared" si="110"/>
        <v/>
      </c>
      <c r="AA723" s="90"/>
      <c r="AB723" s="91"/>
      <c r="AC723" s="92" t="str">
        <f t="shared" si="107"/>
        <v/>
      </c>
      <c r="AD723" s="93"/>
      <c r="AE723" s="94"/>
      <c r="AF723" s="95" t="str">
        <f t="shared" si="108"/>
        <v/>
      </c>
      <c r="AG723" s="95"/>
      <c r="AH723" s="96"/>
      <c r="AI723" s="97" t="str">
        <f t="shared" si="111"/>
        <v/>
      </c>
      <c r="AJ723" s="98" t="str">
        <f t="shared" si="111"/>
        <v/>
      </c>
      <c r="AK723" s="99" t="str">
        <f t="shared" si="111"/>
        <v/>
      </c>
    </row>
    <row r="724" spans="1:37" ht="26.25" customHeight="1" x14ac:dyDescent="0.7">
      <c r="A724" s="60" t="str">
        <f>IF(選手申込!B760="","",選手申込!B760)</f>
        <v/>
      </c>
      <c r="B724" s="60" t="str">
        <f>IF(選手申込!C760="","",選手申込!C760)</f>
        <v/>
      </c>
      <c r="C724" s="60" t="str">
        <f>IF(選手申込!D760="","",選手申込!D760)</f>
        <v/>
      </c>
      <c r="D724" s="60" t="str">
        <f>IF(選手申込!E760="","",選手申込!E760)</f>
        <v/>
      </c>
      <c r="E724" s="60" t="str">
        <f>IF(選手申込!F760="","",選手申込!F760)</f>
        <v/>
      </c>
      <c r="F724" s="60" t="str">
        <f>IF(選手申込!G760="","",選手申込!G760)</f>
        <v/>
      </c>
      <c r="G724" s="60" t="str">
        <f>IF(選手申込!H760="","",選手申込!H760)</f>
        <v/>
      </c>
      <c r="H724" s="60" t="str">
        <f>IF(選手申込!L760="","",選手申込!L760)</f>
        <v/>
      </c>
      <c r="I724" s="60" t="str">
        <f>IF(H724="","",選手申込!$A$26)</f>
        <v/>
      </c>
      <c r="J724" s="60" t="str">
        <f>IF(I724="","",選手申込!$G$26)</f>
        <v/>
      </c>
      <c r="K724" s="60" t="str">
        <f>IF(J724="","",選手申込!$I$26)</f>
        <v/>
      </c>
      <c r="L724" s="60" t="str">
        <f>IF(選手申込!I760="","",選手申込!I760)</f>
        <v/>
      </c>
      <c r="M724" s="60" t="str">
        <f>IF(選手申込!J760="","",選手申込!J760)</f>
        <v/>
      </c>
      <c r="N724" s="60" t="str">
        <f>IF(選手申込!K760="","",選手申込!K760)</f>
        <v/>
      </c>
      <c r="O724" s="60">
        <f t="shared" si="104"/>
        <v>0</v>
      </c>
      <c r="P724" s="61" t="str">
        <f t="shared" si="105"/>
        <v/>
      </c>
      <c r="S724" s="82" t="str">
        <f t="shared" si="112"/>
        <v/>
      </c>
      <c r="T724" s="83" t="str">
        <f t="shared" si="112"/>
        <v/>
      </c>
      <c r="U724" s="84" t="str">
        <f t="shared" si="106"/>
        <v/>
      </c>
      <c r="V724" s="85"/>
      <c r="W724" s="86" t="str">
        <f t="shared" si="109"/>
        <v/>
      </c>
      <c r="X724" s="87"/>
      <c r="Y724" s="88"/>
      <c r="Z724" s="89" t="str">
        <f t="shared" si="110"/>
        <v/>
      </c>
      <c r="AA724" s="90"/>
      <c r="AB724" s="91"/>
      <c r="AC724" s="92" t="str">
        <f t="shared" si="107"/>
        <v/>
      </c>
      <c r="AD724" s="93"/>
      <c r="AE724" s="94"/>
      <c r="AF724" s="95" t="str">
        <f t="shared" si="108"/>
        <v/>
      </c>
      <c r="AG724" s="95"/>
      <c r="AH724" s="96"/>
      <c r="AI724" s="97" t="str">
        <f t="shared" si="111"/>
        <v/>
      </c>
      <c r="AJ724" s="98" t="str">
        <f t="shared" si="111"/>
        <v/>
      </c>
      <c r="AK724" s="99" t="str">
        <f t="shared" si="111"/>
        <v/>
      </c>
    </row>
    <row r="725" spans="1:37" ht="26.25" customHeight="1" x14ac:dyDescent="0.7">
      <c r="A725" s="60" t="str">
        <f>IF(選手申込!B761="","",選手申込!B761)</f>
        <v/>
      </c>
      <c r="B725" s="60" t="str">
        <f>IF(選手申込!C761="","",選手申込!C761)</f>
        <v/>
      </c>
      <c r="C725" s="60" t="str">
        <f>IF(選手申込!D761="","",選手申込!D761)</f>
        <v/>
      </c>
      <c r="D725" s="60" t="str">
        <f>IF(選手申込!E761="","",選手申込!E761)</f>
        <v/>
      </c>
      <c r="E725" s="60" t="str">
        <f>IF(選手申込!F761="","",選手申込!F761)</f>
        <v/>
      </c>
      <c r="F725" s="60" t="str">
        <f>IF(選手申込!G761="","",選手申込!G761)</f>
        <v/>
      </c>
      <c r="G725" s="60" t="str">
        <f>IF(選手申込!H761="","",選手申込!H761)</f>
        <v/>
      </c>
      <c r="H725" s="60" t="str">
        <f>IF(選手申込!L761="","",選手申込!L761)</f>
        <v/>
      </c>
      <c r="I725" s="60" t="str">
        <f>IF(H725="","",選手申込!$A$26)</f>
        <v/>
      </c>
      <c r="J725" s="60" t="str">
        <f>IF(I725="","",選手申込!$G$26)</f>
        <v/>
      </c>
      <c r="K725" s="60" t="str">
        <f>IF(J725="","",選手申込!$I$26)</f>
        <v/>
      </c>
      <c r="L725" s="60" t="str">
        <f>IF(選手申込!I761="","",選手申込!I761)</f>
        <v/>
      </c>
      <c r="M725" s="60" t="str">
        <f>IF(選手申込!J761="","",選手申込!J761)</f>
        <v/>
      </c>
      <c r="N725" s="60" t="str">
        <f>IF(選手申込!K761="","",選手申込!K761)</f>
        <v/>
      </c>
      <c r="O725" s="60">
        <f t="shared" si="104"/>
        <v>0</v>
      </c>
      <c r="P725" s="61" t="str">
        <f t="shared" si="105"/>
        <v/>
      </c>
      <c r="S725" s="82" t="str">
        <f t="shared" si="112"/>
        <v/>
      </c>
      <c r="T725" s="83" t="str">
        <f t="shared" si="112"/>
        <v/>
      </c>
      <c r="U725" s="84" t="str">
        <f t="shared" si="106"/>
        <v/>
      </c>
      <c r="V725" s="85"/>
      <c r="W725" s="86" t="str">
        <f t="shared" si="109"/>
        <v/>
      </c>
      <c r="X725" s="87"/>
      <c r="Y725" s="88"/>
      <c r="Z725" s="89" t="str">
        <f t="shared" si="110"/>
        <v/>
      </c>
      <c r="AA725" s="90"/>
      <c r="AB725" s="91"/>
      <c r="AC725" s="92" t="str">
        <f t="shared" si="107"/>
        <v/>
      </c>
      <c r="AD725" s="93"/>
      <c r="AE725" s="94"/>
      <c r="AF725" s="95" t="str">
        <f t="shared" si="108"/>
        <v/>
      </c>
      <c r="AG725" s="95"/>
      <c r="AH725" s="96"/>
      <c r="AI725" s="97" t="str">
        <f t="shared" si="111"/>
        <v/>
      </c>
      <c r="AJ725" s="98" t="str">
        <f t="shared" si="111"/>
        <v/>
      </c>
      <c r="AK725" s="99" t="str">
        <f t="shared" si="111"/>
        <v/>
      </c>
    </row>
    <row r="726" spans="1:37" ht="26.25" customHeight="1" x14ac:dyDescent="0.7">
      <c r="A726" s="60" t="str">
        <f>IF(選手申込!B762="","",選手申込!B762)</f>
        <v/>
      </c>
      <c r="B726" s="60" t="str">
        <f>IF(選手申込!C762="","",選手申込!C762)</f>
        <v/>
      </c>
      <c r="C726" s="60" t="str">
        <f>IF(選手申込!D762="","",選手申込!D762)</f>
        <v/>
      </c>
      <c r="D726" s="60" t="str">
        <f>IF(選手申込!E762="","",選手申込!E762)</f>
        <v/>
      </c>
      <c r="E726" s="60" t="str">
        <f>IF(選手申込!F762="","",選手申込!F762)</f>
        <v/>
      </c>
      <c r="F726" s="60" t="str">
        <f>IF(選手申込!G762="","",選手申込!G762)</f>
        <v/>
      </c>
      <c r="G726" s="60" t="str">
        <f>IF(選手申込!H762="","",選手申込!H762)</f>
        <v/>
      </c>
      <c r="H726" s="60" t="str">
        <f>IF(選手申込!L762="","",選手申込!L762)</f>
        <v/>
      </c>
      <c r="I726" s="60" t="str">
        <f>IF(H726="","",選手申込!$A$26)</f>
        <v/>
      </c>
      <c r="J726" s="60" t="str">
        <f>IF(I726="","",選手申込!$G$26)</f>
        <v/>
      </c>
      <c r="K726" s="60" t="str">
        <f>IF(J726="","",選手申込!$I$26)</f>
        <v/>
      </c>
      <c r="L726" s="60" t="str">
        <f>IF(選手申込!I762="","",選手申込!I762)</f>
        <v/>
      </c>
      <c r="M726" s="60" t="str">
        <f>IF(選手申込!J762="","",選手申込!J762)</f>
        <v/>
      </c>
      <c r="N726" s="60" t="str">
        <f>IF(選手申込!K762="","",選手申込!K762)</f>
        <v/>
      </c>
      <c r="O726" s="60">
        <f t="shared" si="104"/>
        <v>0</v>
      </c>
      <c r="P726" s="61" t="str">
        <f t="shared" si="105"/>
        <v/>
      </c>
      <c r="S726" s="82" t="str">
        <f t="shared" si="112"/>
        <v/>
      </c>
      <c r="T726" s="83" t="str">
        <f t="shared" si="112"/>
        <v/>
      </c>
      <c r="U726" s="84" t="str">
        <f t="shared" si="106"/>
        <v/>
      </c>
      <c r="V726" s="85"/>
      <c r="W726" s="86" t="str">
        <f t="shared" si="109"/>
        <v/>
      </c>
      <c r="X726" s="87"/>
      <c r="Y726" s="88"/>
      <c r="Z726" s="89" t="str">
        <f t="shared" si="110"/>
        <v/>
      </c>
      <c r="AA726" s="90"/>
      <c r="AB726" s="91"/>
      <c r="AC726" s="92" t="str">
        <f t="shared" si="107"/>
        <v/>
      </c>
      <c r="AD726" s="93"/>
      <c r="AE726" s="94"/>
      <c r="AF726" s="95" t="str">
        <f t="shared" si="108"/>
        <v/>
      </c>
      <c r="AG726" s="95"/>
      <c r="AH726" s="96"/>
      <c r="AI726" s="97" t="str">
        <f t="shared" si="111"/>
        <v/>
      </c>
      <c r="AJ726" s="98" t="str">
        <f t="shared" si="111"/>
        <v/>
      </c>
      <c r="AK726" s="99" t="str">
        <f t="shared" si="111"/>
        <v/>
      </c>
    </row>
    <row r="727" spans="1:37" ht="26.25" customHeight="1" x14ac:dyDescent="0.7">
      <c r="A727" s="60" t="str">
        <f>IF(選手申込!B763="","",選手申込!B763)</f>
        <v/>
      </c>
      <c r="B727" s="60" t="str">
        <f>IF(選手申込!C763="","",選手申込!C763)</f>
        <v/>
      </c>
      <c r="C727" s="60" t="str">
        <f>IF(選手申込!D763="","",選手申込!D763)</f>
        <v/>
      </c>
      <c r="D727" s="60" t="str">
        <f>IF(選手申込!E763="","",選手申込!E763)</f>
        <v/>
      </c>
      <c r="E727" s="60" t="str">
        <f>IF(選手申込!F763="","",選手申込!F763)</f>
        <v/>
      </c>
      <c r="F727" s="60" t="str">
        <f>IF(選手申込!G763="","",選手申込!G763)</f>
        <v/>
      </c>
      <c r="G727" s="60" t="str">
        <f>IF(選手申込!H763="","",選手申込!H763)</f>
        <v/>
      </c>
      <c r="H727" s="60" t="str">
        <f>IF(選手申込!L763="","",選手申込!L763)</f>
        <v/>
      </c>
      <c r="I727" s="60" t="str">
        <f>IF(H727="","",選手申込!$A$26)</f>
        <v/>
      </c>
      <c r="J727" s="60" t="str">
        <f>IF(I727="","",選手申込!$G$26)</f>
        <v/>
      </c>
      <c r="K727" s="60" t="str">
        <f>IF(J727="","",選手申込!$I$26)</f>
        <v/>
      </c>
      <c r="L727" s="60" t="str">
        <f>IF(選手申込!I763="","",選手申込!I763)</f>
        <v/>
      </c>
      <c r="M727" s="60" t="str">
        <f>IF(選手申込!J763="","",選手申込!J763)</f>
        <v/>
      </c>
      <c r="N727" s="60" t="str">
        <f>IF(選手申込!K763="","",選手申込!K763)</f>
        <v/>
      </c>
      <c r="O727" s="60">
        <f t="shared" si="104"/>
        <v>0</v>
      </c>
      <c r="P727" s="61" t="str">
        <f t="shared" si="105"/>
        <v/>
      </c>
      <c r="S727" s="82" t="str">
        <f t="shared" si="112"/>
        <v/>
      </c>
      <c r="T727" s="83" t="str">
        <f t="shared" si="112"/>
        <v/>
      </c>
      <c r="U727" s="84" t="str">
        <f t="shared" si="106"/>
        <v/>
      </c>
      <c r="V727" s="85"/>
      <c r="W727" s="86" t="str">
        <f t="shared" si="109"/>
        <v/>
      </c>
      <c r="X727" s="87"/>
      <c r="Y727" s="88"/>
      <c r="Z727" s="89" t="str">
        <f t="shared" si="110"/>
        <v/>
      </c>
      <c r="AA727" s="90"/>
      <c r="AB727" s="91"/>
      <c r="AC727" s="92" t="str">
        <f t="shared" si="107"/>
        <v/>
      </c>
      <c r="AD727" s="93"/>
      <c r="AE727" s="94"/>
      <c r="AF727" s="95" t="str">
        <f t="shared" si="108"/>
        <v/>
      </c>
      <c r="AG727" s="95"/>
      <c r="AH727" s="96"/>
      <c r="AI727" s="97" t="str">
        <f t="shared" si="111"/>
        <v/>
      </c>
      <c r="AJ727" s="98" t="str">
        <f t="shared" si="111"/>
        <v/>
      </c>
      <c r="AK727" s="99" t="str">
        <f t="shared" si="111"/>
        <v/>
      </c>
    </row>
    <row r="728" spans="1:37" ht="26.25" customHeight="1" x14ac:dyDescent="0.7">
      <c r="A728" s="60" t="str">
        <f>IF(選手申込!B764="","",選手申込!B764)</f>
        <v/>
      </c>
      <c r="B728" s="60" t="str">
        <f>IF(選手申込!C764="","",選手申込!C764)</f>
        <v/>
      </c>
      <c r="C728" s="60" t="str">
        <f>IF(選手申込!D764="","",選手申込!D764)</f>
        <v/>
      </c>
      <c r="D728" s="60" t="str">
        <f>IF(選手申込!E764="","",選手申込!E764)</f>
        <v/>
      </c>
      <c r="E728" s="60" t="str">
        <f>IF(選手申込!F764="","",選手申込!F764)</f>
        <v/>
      </c>
      <c r="F728" s="60" t="str">
        <f>IF(選手申込!G764="","",選手申込!G764)</f>
        <v/>
      </c>
      <c r="G728" s="60" t="str">
        <f>IF(選手申込!H764="","",選手申込!H764)</f>
        <v/>
      </c>
      <c r="H728" s="60" t="str">
        <f>IF(選手申込!L764="","",選手申込!L764)</f>
        <v/>
      </c>
      <c r="I728" s="60" t="str">
        <f>IF(H728="","",選手申込!$A$26)</f>
        <v/>
      </c>
      <c r="J728" s="60" t="str">
        <f>IF(I728="","",選手申込!$G$26)</f>
        <v/>
      </c>
      <c r="K728" s="60" t="str">
        <f>IF(J728="","",選手申込!$I$26)</f>
        <v/>
      </c>
      <c r="L728" s="60" t="str">
        <f>IF(選手申込!I764="","",選手申込!I764)</f>
        <v/>
      </c>
      <c r="M728" s="60" t="str">
        <f>IF(選手申込!J764="","",選手申込!J764)</f>
        <v/>
      </c>
      <c r="N728" s="60" t="str">
        <f>IF(選手申込!K764="","",選手申込!K764)</f>
        <v/>
      </c>
      <c r="O728" s="60">
        <f t="shared" si="104"/>
        <v>0</v>
      </c>
      <c r="P728" s="61" t="str">
        <f t="shared" si="105"/>
        <v/>
      </c>
      <c r="S728" s="82" t="str">
        <f t="shared" si="112"/>
        <v/>
      </c>
      <c r="T728" s="83" t="str">
        <f t="shared" si="112"/>
        <v/>
      </c>
      <c r="U728" s="84" t="str">
        <f t="shared" si="106"/>
        <v/>
      </c>
      <c r="V728" s="85"/>
      <c r="W728" s="86" t="str">
        <f t="shared" si="109"/>
        <v/>
      </c>
      <c r="X728" s="87"/>
      <c r="Y728" s="88"/>
      <c r="Z728" s="89" t="str">
        <f t="shared" si="110"/>
        <v/>
      </c>
      <c r="AA728" s="90"/>
      <c r="AB728" s="91"/>
      <c r="AC728" s="92" t="str">
        <f t="shared" si="107"/>
        <v/>
      </c>
      <c r="AD728" s="93"/>
      <c r="AE728" s="94"/>
      <c r="AF728" s="95" t="str">
        <f t="shared" si="108"/>
        <v/>
      </c>
      <c r="AG728" s="95"/>
      <c r="AH728" s="96"/>
      <c r="AI728" s="97" t="str">
        <f t="shared" si="111"/>
        <v/>
      </c>
      <c r="AJ728" s="98" t="str">
        <f t="shared" si="111"/>
        <v/>
      </c>
      <c r="AK728" s="99" t="str">
        <f t="shared" si="111"/>
        <v/>
      </c>
    </row>
    <row r="729" spans="1:37" ht="26.25" customHeight="1" x14ac:dyDescent="0.7">
      <c r="A729" s="60" t="str">
        <f>IF(選手申込!B765="","",選手申込!B765)</f>
        <v/>
      </c>
      <c r="B729" s="60" t="str">
        <f>IF(選手申込!C765="","",選手申込!C765)</f>
        <v/>
      </c>
      <c r="C729" s="60" t="str">
        <f>IF(選手申込!D765="","",選手申込!D765)</f>
        <v/>
      </c>
      <c r="D729" s="60" t="str">
        <f>IF(選手申込!E765="","",選手申込!E765)</f>
        <v/>
      </c>
      <c r="E729" s="60" t="str">
        <f>IF(選手申込!F765="","",選手申込!F765)</f>
        <v/>
      </c>
      <c r="F729" s="60" t="str">
        <f>IF(選手申込!G765="","",選手申込!G765)</f>
        <v/>
      </c>
      <c r="G729" s="60" t="str">
        <f>IF(選手申込!H765="","",選手申込!H765)</f>
        <v/>
      </c>
      <c r="H729" s="60" t="str">
        <f>IF(選手申込!L765="","",選手申込!L765)</f>
        <v/>
      </c>
      <c r="I729" s="60" t="str">
        <f>IF(H729="","",選手申込!$A$26)</f>
        <v/>
      </c>
      <c r="J729" s="60" t="str">
        <f>IF(I729="","",選手申込!$G$26)</f>
        <v/>
      </c>
      <c r="K729" s="60" t="str">
        <f>IF(J729="","",選手申込!$I$26)</f>
        <v/>
      </c>
      <c r="L729" s="60" t="str">
        <f>IF(選手申込!I765="","",選手申込!I765)</f>
        <v/>
      </c>
      <c r="M729" s="60" t="str">
        <f>IF(選手申込!J765="","",選手申込!J765)</f>
        <v/>
      </c>
      <c r="N729" s="60" t="str">
        <f>IF(選手申込!K765="","",選手申込!K765)</f>
        <v/>
      </c>
      <c r="O729" s="60">
        <f t="shared" si="104"/>
        <v>0</v>
      </c>
      <c r="P729" s="61" t="str">
        <f t="shared" si="105"/>
        <v/>
      </c>
      <c r="S729" s="82" t="str">
        <f t="shared" si="112"/>
        <v/>
      </c>
      <c r="T729" s="83" t="str">
        <f t="shared" si="112"/>
        <v/>
      </c>
      <c r="U729" s="84" t="str">
        <f t="shared" si="106"/>
        <v/>
      </c>
      <c r="V729" s="85"/>
      <c r="W729" s="86" t="str">
        <f t="shared" si="109"/>
        <v/>
      </c>
      <c r="X729" s="87"/>
      <c r="Y729" s="88"/>
      <c r="Z729" s="89" t="str">
        <f t="shared" si="110"/>
        <v/>
      </c>
      <c r="AA729" s="90"/>
      <c r="AB729" s="91"/>
      <c r="AC729" s="92" t="str">
        <f t="shared" si="107"/>
        <v/>
      </c>
      <c r="AD729" s="93"/>
      <c r="AE729" s="94"/>
      <c r="AF729" s="95" t="str">
        <f t="shared" si="108"/>
        <v/>
      </c>
      <c r="AG729" s="95"/>
      <c r="AH729" s="96"/>
      <c r="AI729" s="97" t="str">
        <f t="shared" si="111"/>
        <v/>
      </c>
      <c r="AJ729" s="98" t="str">
        <f t="shared" si="111"/>
        <v/>
      </c>
      <c r="AK729" s="99" t="str">
        <f t="shared" si="111"/>
        <v/>
      </c>
    </row>
    <row r="730" spans="1:37" ht="26.25" customHeight="1" x14ac:dyDescent="0.7">
      <c r="A730" s="60" t="str">
        <f>IF(選手申込!B766="","",選手申込!B766)</f>
        <v/>
      </c>
      <c r="B730" s="60" t="str">
        <f>IF(選手申込!C766="","",選手申込!C766)</f>
        <v/>
      </c>
      <c r="C730" s="60" t="str">
        <f>IF(選手申込!D766="","",選手申込!D766)</f>
        <v/>
      </c>
      <c r="D730" s="60" t="str">
        <f>IF(選手申込!E766="","",選手申込!E766)</f>
        <v/>
      </c>
      <c r="E730" s="60" t="str">
        <f>IF(選手申込!F766="","",選手申込!F766)</f>
        <v/>
      </c>
      <c r="F730" s="60" t="str">
        <f>IF(選手申込!G766="","",選手申込!G766)</f>
        <v/>
      </c>
      <c r="G730" s="60" t="str">
        <f>IF(選手申込!H766="","",選手申込!H766)</f>
        <v/>
      </c>
      <c r="H730" s="60" t="str">
        <f>IF(選手申込!L766="","",選手申込!L766)</f>
        <v/>
      </c>
      <c r="I730" s="60" t="str">
        <f>IF(H730="","",選手申込!$A$26)</f>
        <v/>
      </c>
      <c r="J730" s="60" t="str">
        <f>IF(I730="","",選手申込!$G$26)</f>
        <v/>
      </c>
      <c r="K730" s="60" t="str">
        <f>IF(J730="","",選手申込!$I$26)</f>
        <v/>
      </c>
      <c r="L730" s="60" t="str">
        <f>IF(選手申込!I766="","",選手申込!I766)</f>
        <v/>
      </c>
      <c r="M730" s="60" t="str">
        <f>IF(選手申込!J766="","",選手申込!J766)</f>
        <v/>
      </c>
      <c r="N730" s="60" t="str">
        <f>IF(選手申込!K766="","",選手申込!K766)</f>
        <v/>
      </c>
      <c r="O730" s="60">
        <f t="shared" si="104"/>
        <v>0</v>
      </c>
      <c r="P730" s="61" t="str">
        <f t="shared" si="105"/>
        <v/>
      </c>
      <c r="S730" s="82" t="str">
        <f t="shared" si="112"/>
        <v/>
      </c>
      <c r="T730" s="83" t="str">
        <f t="shared" si="112"/>
        <v/>
      </c>
      <c r="U730" s="84" t="str">
        <f t="shared" si="106"/>
        <v/>
      </c>
      <c r="V730" s="85"/>
      <c r="W730" s="86" t="str">
        <f t="shared" si="109"/>
        <v/>
      </c>
      <c r="X730" s="87"/>
      <c r="Y730" s="88"/>
      <c r="Z730" s="89" t="str">
        <f t="shared" si="110"/>
        <v/>
      </c>
      <c r="AA730" s="90"/>
      <c r="AB730" s="91"/>
      <c r="AC730" s="92" t="str">
        <f t="shared" si="107"/>
        <v/>
      </c>
      <c r="AD730" s="93"/>
      <c r="AE730" s="94"/>
      <c r="AF730" s="95" t="str">
        <f t="shared" si="108"/>
        <v/>
      </c>
      <c r="AG730" s="95"/>
      <c r="AH730" s="96"/>
      <c r="AI730" s="97" t="str">
        <f t="shared" si="111"/>
        <v/>
      </c>
      <c r="AJ730" s="98" t="str">
        <f t="shared" si="111"/>
        <v/>
      </c>
      <c r="AK730" s="99" t="str">
        <f t="shared" si="111"/>
        <v/>
      </c>
    </row>
    <row r="731" spans="1:37" ht="26.25" customHeight="1" x14ac:dyDescent="0.7">
      <c r="A731" s="60" t="str">
        <f>IF(選手申込!B767="","",選手申込!B767)</f>
        <v/>
      </c>
      <c r="B731" s="60" t="str">
        <f>IF(選手申込!C767="","",選手申込!C767)</f>
        <v/>
      </c>
      <c r="C731" s="60" t="str">
        <f>IF(選手申込!D767="","",選手申込!D767)</f>
        <v/>
      </c>
      <c r="D731" s="60" t="str">
        <f>IF(選手申込!E767="","",選手申込!E767)</f>
        <v/>
      </c>
      <c r="E731" s="60" t="str">
        <f>IF(選手申込!F767="","",選手申込!F767)</f>
        <v/>
      </c>
      <c r="F731" s="60" t="str">
        <f>IF(選手申込!G767="","",選手申込!G767)</f>
        <v/>
      </c>
      <c r="G731" s="60" t="str">
        <f>IF(選手申込!H767="","",選手申込!H767)</f>
        <v/>
      </c>
      <c r="H731" s="60" t="str">
        <f>IF(選手申込!L767="","",選手申込!L767)</f>
        <v/>
      </c>
      <c r="I731" s="60" t="str">
        <f>IF(H731="","",選手申込!$A$26)</f>
        <v/>
      </c>
      <c r="J731" s="60" t="str">
        <f>IF(I731="","",選手申込!$G$26)</f>
        <v/>
      </c>
      <c r="K731" s="60" t="str">
        <f>IF(J731="","",選手申込!$I$26)</f>
        <v/>
      </c>
      <c r="L731" s="60" t="str">
        <f>IF(選手申込!I767="","",選手申込!I767)</f>
        <v/>
      </c>
      <c r="M731" s="60" t="str">
        <f>IF(選手申込!J767="","",選手申込!J767)</f>
        <v/>
      </c>
      <c r="N731" s="60" t="str">
        <f>IF(選手申込!K767="","",選手申込!K767)</f>
        <v/>
      </c>
      <c r="O731" s="60">
        <f t="shared" si="104"/>
        <v>0</v>
      </c>
      <c r="P731" s="61" t="str">
        <f t="shared" si="105"/>
        <v/>
      </c>
      <c r="S731" s="82" t="str">
        <f t="shared" si="112"/>
        <v/>
      </c>
      <c r="T731" s="83" t="str">
        <f t="shared" si="112"/>
        <v/>
      </c>
      <c r="U731" s="84" t="str">
        <f t="shared" si="106"/>
        <v/>
      </c>
      <c r="V731" s="85"/>
      <c r="W731" s="86" t="str">
        <f t="shared" si="109"/>
        <v/>
      </c>
      <c r="X731" s="87"/>
      <c r="Y731" s="88"/>
      <c r="Z731" s="89" t="str">
        <f t="shared" si="110"/>
        <v/>
      </c>
      <c r="AA731" s="90"/>
      <c r="AB731" s="91"/>
      <c r="AC731" s="92" t="str">
        <f t="shared" si="107"/>
        <v/>
      </c>
      <c r="AD731" s="93"/>
      <c r="AE731" s="94"/>
      <c r="AF731" s="95" t="str">
        <f t="shared" si="108"/>
        <v/>
      </c>
      <c r="AG731" s="95"/>
      <c r="AH731" s="96"/>
      <c r="AI731" s="97" t="str">
        <f t="shared" si="111"/>
        <v/>
      </c>
      <c r="AJ731" s="98" t="str">
        <f t="shared" si="111"/>
        <v/>
      </c>
      <c r="AK731" s="99" t="str">
        <f t="shared" si="111"/>
        <v/>
      </c>
    </row>
    <row r="732" spans="1:37" ht="26.25" customHeight="1" x14ac:dyDescent="0.7">
      <c r="A732" s="60" t="str">
        <f>IF(選手申込!B768="","",選手申込!B768)</f>
        <v/>
      </c>
      <c r="B732" s="60" t="str">
        <f>IF(選手申込!C768="","",選手申込!C768)</f>
        <v/>
      </c>
      <c r="C732" s="60" t="str">
        <f>IF(選手申込!D768="","",選手申込!D768)</f>
        <v/>
      </c>
      <c r="D732" s="60" t="str">
        <f>IF(選手申込!E768="","",選手申込!E768)</f>
        <v/>
      </c>
      <c r="E732" s="60" t="str">
        <f>IF(選手申込!F768="","",選手申込!F768)</f>
        <v/>
      </c>
      <c r="F732" s="60" t="str">
        <f>IF(選手申込!G768="","",選手申込!G768)</f>
        <v/>
      </c>
      <c r="G732" s="60" t="str">
        <f>IF(選手申込!H768="","",選手申込!H768)</f>
        <v/>
      </c>
      <c r="H732" s="60" t="str">
        <f>IF(選手申込!L768="","",選手申込!L768)</f>
        <v/>
      </c>
      <c r="I732" s="60" t="str">
        <f>IF(H732="","",選手申込!$A$26)</f>
        <v/>
      </c>
      <c r="J732" s="60" t="str">
        <f>IF(I732="","",選手申込!$G$26)</f>
        <v/>
      </c>
      <c r="K732" s="60" t="str">
        <f>IF(J732="","",選手申込!$I$26)</f>
        <v/>
      </c>
      <c r="L732" s="60" t="str">
        <f>IF(選手申込!I768="","",選手申込!I768)</f>
        <v/>
      </c>
      <c r="M732" s="60" t="str">
        <f>IF(選手申込!J768="","",選手申込!J768)</f>
        <v/>
      </c>
      <c r="N732" s="60" t="str">
        <f>IF(選手申込!K768="","",選手申込!K768)</f>
        <v/>
      </c>
      <c r="O732" s="60">
        <f t="shared" si="104"/>
        <v>0</v>
      </c>
      <c r="P732" s="61" t="str">
        <f t="shared" si="105"/>
        <v/>
      </c>
      <c r="S732" s="82" t="str">
        <f t="shared" si="112"/>
        <v/>
      </c>
      <c r="T732" s="83" t="str">
        <f t="shared" si="112"/>
        <v/>
      </c>
      <c r="U732" s="84" t="str">
        <f t="shared" si="106"/>
        <v/>
      </c>
      <c r="V732" s="85"/>
      <c r="W732" s="86" t="str">
        <f t="shared" si="109"/>
        <v/>
      </c>
      <c r="X732" s="87"/>
      <c r="Y732" s="88"/>
      <c r="Z732" s="89" t="str">
        <f t="shared" si="110"/>
        <v/>
      </c>
      <c r="AA732" s="90"/>
      <c r="AB732" s="91"/>
      <c r="AC732" s="92" t="str">
        <f t="shared" si="107"/>
        <v/>
      </c>
      <c r="AD732" s="93"/>
      <c r="AE732" s="94"/>
      <c r="AF732" s="95" t="str">
        <f t="shared" si="108"/>
        <v/>
      </c>
      <c r="AG732" s="95"/>
      <c r="AH732" s="96"/>
      <c r="AI732" s="97" t="str">
        <f t="shared" si="111"/>
        <v/>
      </c>
      <c r="AJ732" s="98" t="str">
        <f t="shared" si="111"/>
        <v/>
      </c>
      <c r="AK732" s="99" t="str">
        <f t="shared" si="111"/>
        <v/>
      </c>
    </row>
    <row r="733" spans="1:37" ht="26.25" customHeight="1" x14ac:dyDescent="0.7">
      <c r="A733" s="60" t="str">
        <f>IF(選手申込!B769="","",選手申込!B769)</f>
        <v/>
      </c>
      <c r="B733" s="60" t="str">
        <f>IF(選手申込!C769="","",選手申込!C769)</f>
        <v/>
      </c>
      <c r="C733" s="60" t="str">
        <f>IF(選手申込!D769="","",選手申込!D769)</f>
        <v/>
      </c>
      <c r="D733" s="60" t="str">
        <f>IF(選手申込!E769="","",選手申込!E769)</f>
        <v/>
      </c>
      <c r="E733" s="60" t="str">
        <f>IF(選手申込!F769="","",選手申込!F769)</f>
        <v/>
      </c>
      <c r="F733" s="60" t="str">
        <f>IF(選手申込!G769="","",選手申込!G769)</f>
        <v/>
      </c>
      <c r="G733" s="60" t="str">
        <f>IF(選手申込!H769="","",選手申込!H769)</f>
        <v/>
      </c>
      <c r="H733" s="60" t="str">
        <f>IF(選手申込!L769="","",選手申込!L769)</f>
        <v/>
      </c>
      <c r="I733" s="60" t="str">
        <f>IF(H733="","",選手申込!$A$26)</f>
        <v/>
      </c>
      <c r="J733" s="60" t="str">
        <f>IF(I733="","",選手申込!$G$26)</f>
        <v/>
      </c>
      <c r="K733" s="60" t="str">
        <f>IF(J733="","",選手申込!$I$26)</f>
        <v/>
      </c>
      <c r="L733" s="60" t="str">
        <f>IF(選手申込!I769="","",選手申込!I769)</f>
        <v/>
      </c>
      <c r="M733" s="60" t="str">
        <f>IF(選手申込!J769="","",選手申込!J769)</f>
        <v/>
      </c>
      <c r="N733" s="60" t="str">
        <f>IF(選手申込!K769="","",選手申込!K769)</f>
        <v/>
      </c>
      <c r="O733" s="60">
        <f t="shared" si="104"/>
        <v>0</v>
      </c>
      <c r="P733" s="61" t="str">
        <f t="shared" si="105"/>
        <v/>
      </c>
      <c r="S733" s="82" t="str">
        <f t="shared" si="112"/>
        <v/>
      </c>
      <c r="T733" s="83" t="str">
        <f t="shared" si="112"/>
        <v/>
      </c>
      <c r="U733" s="84" t="str">
        <f t="shared" si="106"/>
        <v/>
      </c>
      <c r="V733" s="85"/>
      <c r="W733" s="86" t="str">
        <f t="shared" si="109"/>
        <v/>
      </c>
      <c r="X733" s="87"/>
      <c r="Y733" s="88"/>
      <c r="Z733" s="89" t="str">
        <f t="shared" si="110"/>
        <v/>
      </c>
      <c r="AA733" s="90"/>
      <c r="AB733" s="91"/>
      <c r="AC733" s="92" t="str">
        <f t="shared" si="107"/>
        <v/>
      </c>
      <c r="AD733" s="93"/>
      <c r="AE733" s="94"/>
      <c r="AF733" s="95" t="str">
        <f t="shared" si="108"/>
        <v/>
      </c>
      <c r="AG733" s="95"/>
      <c r="AH733" s="96"/>
      <c r="AI733" s="97" t="str">
        <f t="shared" si="111"/>
        <v/>
      </c>
      <c r="AJ733" s="98" t="str">
        <f t="shared" si="111"/>
        <v/>
      </c>
      <c r="AK733" s="99" t="str">
        <f t="shared" si="111"/>
        <v/>
      </c>
    </row>
    <row r="734" spans="1:37" ht="26.25" customHeight="1" x14ac:dyDescent="0.7">
      <c r="A734" s="60" t="str">
        <f>IF(選手申込!B770="","",選手申込!B770)</f>
        <v/>
      </c>
      <c r="B734" s="60" t="str">
        <f>IF(選手申込!C770="","",選手申込!C770)</f>
        <v/>
      </c>
      <c r="C734" s="60" t="str">
        <f>IF(選手申込!D770="","",選手申込!D770)</f>
        <v/>
      </c>
      <c r="D734" s="60" t="str">
        <f>IF(選手申込!E770="","",選手申込!E770)</f>
        <v/>
      </c>
      <c r="E734" s="60" t="str">
        <f>IF(選手申込!F770="","",選手申込!F770)</f>
        <v/>
      </c>
      <c r="F734" s="60" t="str">
        <f>IF(選手申込!G770="","",選手申込!G770)</f>
        <v/>
      </c>
      <c r="G734" s="60" t="str">
        <f>IF(選手申込!H770="","",選手申込!H770)</f>
        <v/>
      </c>
      <c r="H734" s="60" t="str">
        <f>IF(選手申込!L770="","",選手申込!L770)</f>
        <v/>
      </c>
      <c r="I734" s="60" t="str">
        <f>IF(H734="","",選手申込!$A$26)</f>
        <v/>
      </c>
      <c r="J734" s="60" t="str">
        <f>IF(I734="","",選手申込!$G$26)</f>
        <v/>
      </c>
      <c r="K734" s="60" t="str">
        <f>IF(J734="","",選手申込!$I$26)</f>
        <v/>
      </c>
      <c r="L734" s="60" t="str">
        <f>IF(選手申込!I770="","",選手申込!I770)</f>
        <v/>
      </c>
      <c r="M734" s="60" t="str">
        <f>IF(選手申込!J770="","",選手申込!J770)</f>
        <v/>
      </c>
      <c r="N734" s="60" t="str">
        <f>IF(選手申込!K770="","",選手申込!K770)</f>
        <v/>
      </c>
      <c r="O734" s="60">
        <f t="shared" si="104"/>
        <v>0</v>
      </c>
      <c r="P734" s="61" t="str">
        <f t="shared" si="105"/>
        <v/>
      </c>
      <c r="S734" s="82" t="str">
        <f t="shared" si="112"/>
        <v/>
      </c>
      <c r="T734" s="83" t="str">
        <f t="shared" si="112"/>
        <v/>
      </c>
      <c r="U734" s="84" t="str">
        <f t="shared" si="106"/>
        <v/>
      </c>
      <c r="V734" s="85"/>
      <c r="W734" s="86" t="str">
        <f t="shared" si="109"/>
        <v/>
      </c>
      <c r="X734" s="87"/>
      <c r="Y734" s="88"/>
      <c r="Z734" s="89" t="str">
        <f t="shared" si="110"/>
        <v/>
      </c>
      <c r="AA734" s="90"/>
      <c r="AB734" s="91"/>
      <c r="AC734" s="92" t="str">
        <f t="shared" si="107"/>
        <v/>
      </c>
      <c r="AD734" s="93"/>
      <c r="AE734" s="94"/>
      <c r="AF734" s="95" t="str">
        <f t="shared" si="108"/>
        <v/>
      </c>
      <c r="AG734" s="95"/>
      <c r="AH734" s="96"/>
      <c r="AI734" s="97" t="str">
        <f t="shared" si="111"/>
        <v/>
      </c>
      <c r="AJ734" s="98" t="str">
        <f t="shared" si="111"/>
        <v/>
      </c>
      <c r="AK734" s="99" t="str">
        <f t="shared" si="111"/>
        <v/>
      </c>
    </row>
    <row r="735" spans="1:37" ht="26.25" customHeight="1" x14ac:dyDescent="0.7">
      <c r="A735" s="60" t="str">
        <f>IF(選手申込!B771="","",選手申込!B771)</f>
        <v/>
      </c>
      <c r="B735" s="60" t="str">
        <f>IF(選手申込!C771="","",選手申込!C771)</f>
        <v/>
      </c>
      <c r="C735" s="60" t="str">
        <f>IF(選手申込!D771="","",選手申込!D771)</f>
        <v/>
      </c>
      <c r="D735" s="60" t="str">
        <f>IF(選手申込!E771="","",選手申込!E771)</f>
        <v/>
      </c>
      <c r="E735" s="60" t="str">
        <f>IF(選手申込!F771="","",選手申込!F771)</f>
        <v/>
      </c>
      <c r="F735" s="60" t="str">
        <f>IF(選手申込!G771="","",選手申込!G771)</f>
        <v/>
      </c>
      <c r="G735" s="60" t="str">
        <f>IF(選手申込!H771="","",選手申込!H771)</f>
        <v/>
      </c>
      <c r="H735" s="60" t="str">
        <f>IF(選手申込!L771="","",選手申込!L771)</f>
        <v/>
      </c>
      <c r="I735" s="60" t="str">
        <f>IF(H735="","",選手申込!$A$26)</f>
        <v/>
      </c>
      <c r="J735" s="60" t="str">
        <f>IF(I735="","",選手申込!$G$26)</f>
        <v/>
      </c>
      <c r="K735" s="60" t="str">
        <f>IF(J735="","",選手申込!$I$26)</f>
        <v/>
      </c>
      <c r="L735" s="60" t="str">
        <f>IF(選手申込!I771="","",選手申込!I771)</f>
        <v/>
      </c>
      <c r="M735" s="60" t="str">
        <f>IF(選手申込!J771="","",選手申込!J771)</f>
        <v/>
      </c>
      <c r="N735" s="60" t="str">
        <f>IF(選手申込!K771="","",選手申込!K771)</f>
        <v/>
      </c>
      <c r="O735" s="60">
        <f t="shared" si="104"/>
        <v>0</v>
      </c>
      <c r="P735" s="61" t="str">
        <f t="shared" si="105"/>
        <v/>
      </c>
      <c r="S735" s="82" t="str">
        <f t="shared" si="112"/>
        <v/>
      </c>
      <c r="T735" s="83" t="str">
        <f t="shared" si="112"/>
        <v/>
      </c>
      <c r="U735" s="84" t="str">
        <f t="shared" si="106"/>
        <v/>
      </c>
      <c r="V735" s="85"/>
      <c r="W735" s="86" t="str">
        <f t="shared" si="109"/>
        <v/>
      </c>
      <c r="X735" s="87"/>
      <c r="Y735" s="88"/>
      <c r="Z735" s="89" t="str">
        <f t="shared" si="110"/>
        <v/>
      </c>
      <c r="AA735" s="90"/>
      <c r="AB735" s="91"/>
      <c r="AC735" s="92" t="str">
        <f t="shared" si="107"/>
        <v/>
      </c>
      <c r="AD735" s="93"/>
      <c r="AE735" s="94"/>
      <c r="AF735" s="95" t="str">
        <f t="shared" si="108"/>
        <v/>
      </c>
      <c r="AG735" s="95"/>
      <c r="AH735" s="96"/>
      <c r="AI735" s="97" t="str">
        <f t="shared" si="111"/>
        <v/>
      </c>
      <c r="AJ735" s="98" t="str">
        <f t="shared" si="111"/>
        <v/>
      </c>
      <c r="AK735" s="99" t="str">
        <f t="shared" si="111"/>
        <v/>
      </c>
    </row>
    <row r="736" spans="1:37" ht="26.25" customHeight="1" x14ac:dyDescent="0.7">
      <c r="A736" s="60" t="str">
        <f>IF(選手申込!B772="","",選手申込!B772)</f>
        <v/>
      </c>
      <c r="B736" s="60" t="str">
        <f>IF(選手申込!C772="","",選手申込!C772)</f>
        <v/>
      </c>
      <c r="C736" s="60" t="str">
        <f>IF(選手申込!D772="","",選手申込!D772)</f>
        <v/>
      </c>
      <c r="D736" s="60" t="str">
        <f>IF(選手申込!E772="","",選手申込!E772)</f>
        <v/>
      </c>
      <c r="E736" s="60" t="str">
        <f>IF(選手申込!F772="","",選手申込!F772)</f>
        <v/>
      </c>
      <c r="F736" s="60" t="str">
        <f>IF(選手申込!G772="","",選手申込!G772)</f>
        <v/>
      </c>
      <c r="G736" s="60" t="str">
        <f>IF(選手申込!H772="","",選手申込!H772)</f>
        <v/>
      </c>
      <c r="H736" s="60" t="str">
        <f>IF(選手申込!L772="","",選手申込!L772)</f>
        <v/>
      </c>
      <c r="I736" s="60" t="str">
        <f>IF(H736="","",選手申込!$A$26)</f>
        <v/>
      </c>
      <c r="J736" s="60" t="str">
        <f>IF(I736="","",選手申込!$G$26)</f>
        <v/>
      </c>
      <c r="K736" s="60" t="str">
        <f>IF(J736="","",選手申込!$I$26)</f>
        <v/>
      </c>
      <c r="L736" s="60" t="str">
        <f>IF(選手申込!I772="","",選手申込!I772)</f>
        <v/>
      </c>
      <c r="M736" s="60" t="str">
        <f>IF(選手申込!J772="","",選手申込!J772)</f>
        <v/>
      </c>
      <c r="N736" s="60" t="str">
        <f>IF(選手申込!K772="","",選手申込!K772)</f>
        <v/>
      </c>
      <c r="O736" s="60">
        <f t="shared" si="104"/>
        <v>0</v>
      </c>
      <c r="P736" s="61" t="str">
        <f t="shared" si="105"/>
        <v/>
      </c>
      <c r="S736" s="82" t="str">
        <f t="shared" si="112"/>
        <v/>
      </c>
      <c r="T736" s="83" t="str">
        <f t="shared" si="112"/>
        <v/>
      </c>
      <c r="U736" s="84" t="str">
        <f t="shared" si="106"/>
        <v/>
      </c>
      <c r="V736" s="85"/>
      <c r="W736" s="86" t="str">
        <f t="shared" si="109"/>
        <v/>
      </c>
      <c r="X736" s="87"/>
      <c r="Y736" s="88"/>
      <c r="Z736" s="89" t="str">
        <f t="shared" si="110"/>
        <v/>
      </c>
      <c r="AA736" s="90"/>
      <c r="AB736" s="91"/>
      <c r="AC736" s="92" t="str">
        <f t="shared" si="107"/>
        <v/>
      </c>
      <c r="AD736" s="93"/>
      <c r="AE736" s="94"/>
      <c r="AF736" s="95" t="str">
        <f t="shared" si="108"/>
        <v/>
      </c>
      <c r="AG736" s="95"/>
      <c r="AH736" s="96"/>
      <c r="AI736" s="97" t="str">
        <f t="shared" si="111"/>
        <v/>
      </c>
      <c r="AJ736" s="98" t="str">
        <f t="shared" si="111"/>
        <v/>
      </c>
      <c r="AK736" s="99" t="str">
        <f t="shared" si="111"/>
        <v/>
      </c>
    </row>
    <row r="737" spans="1:37" ht="26.25" customHeight="1" x14ac:dyDescent="0.7">
      <c r="A737" s="60" t="str">
        <f>IF(選手申込!B773="","",選手申込!B773)</f>
        <v/>
      </c>
      <c r="B737" s="60" t="str">
        <f>IF(選手申込!C773="","",選手申込!C773)</f>
        <v/>
      </c>
      <c r="C737" s="60" t="str">
        <f>IF(選手申込!D773="","",選手申込!D773)</f>
        <v/>
      </c>
      <c r="D737" s="60" t="str">
        <f>IF(選手申込!E773="","",選手申込!E773)</f>
        <v/>
      </c>
      <c r="E737" s="60" t="str">
        <f>IF(選手申込!F773="","",選手申込!F773)</f>
        <v/>
      </c>
      <c r="F737" s="60" t="str">
        <f>IF(選手申込!G773="","",選手申込!G773)</f>
        <v/>
      </c>
      <c r="G737" s="60" t="str">
        <f>IF(選手申込!H773="","",選手申込!H773)</f>
        <v/>
      </c>
      <c r="H737" s="60" t="str">
        <f>IF(選手申込!L773="","",選手申込!L773)</f>
        <v/>
      </c>
      <c r="I737" s="60" t="str">
        <f>IF(H737="","",選手申込!$A$26)</f>
        <v/>
      </c>
      <c r="J737" s="60" t="str">
        <f>IF(I737="","",選手申込!$G$26)</f>
        <v/>
      </c>
      <c r="K737" s="60" t="str">
        <f>IF(J737="","",選手申込!$I$26)</f>
        <v/>
      </c>
      <c r="L737" s="60" t="str">
        <f>IF(選手申込!I773="","",選手申込!I773)</f>
        <v/>
      </c>
      <c r="M737" s="60" t="str">
        <f>IF(選手申込!J773="","",選手申込!J773)</f>
        <v/>
      </c>
      <c r="N737" s="60" t="str">
        <f>IF(選手申込!K773="","",選手申込!K773)</f>
        <v/>
      </c>
      <c r="O737" s="60">
        <f t="shared" si="104"/>
        <v>0</v>
      </c>
      <c r="P737" s="61" t="str">
        <f t="shared" si="105"/>
        <v/>
      </c>
      <c r="S737" s="82" t="str">
        <f t="shared" si="112"/>
        <v/>
      </c>
      <c r="T737" s="83" t="str">
        <f t="shared" si="112"/>
        <v/>
      </c>
      <c r="U737" s="84" t="str">
        <f t="shared" si="106"/>
        <v/>
      </c>
      <c r="V737" s="85"/>
      <c r="W737" s="86" t="str">
        <f t="shared" si="109"/>
        <v/>
      </c>
      <c r="X737" s="87"/>
      <c r="Y737" s="88"/>
      <c r="Z737" s="89" t="str">
        <f t="shared" si="110"/>
        <v/>
      </c>
      <c r="AA737" s="90"/>
      <c r="AB737" s="91"/>
      <c r="AC737" s="92" t="str">
        <f t="shared" si="107"/>
        <v/>
      </c>
      <c r="AD737" s="93"/>
      <c r="AE737" s="94"/>
      <c r="AF737" s="95" t="str">
        <f t="shared" si="108"/>
        <v/>
      </c>
      <c r="AG737" s="95"/>
      <c r="AH737" s="96"/>
      <c r="AI737" s="97" t="str">
        <f t="shared" si="111"/>
        <v/>
      </c>
      <c r="AJ737" s="98" t="str">
        <f t="shared" si="111"/>
        <v/>
      </c>
      <c r="AK737" s="99" t="str">
        <f t="shared" si="111"/>
        <v/>
      </c>
    </row>
    <row r="738" spans="1:37" ht="26.25" customHeight="1" x14ac:dyDescent="0.7">
      <c r="A738" s="60" t="str">
        <f>IF(選手申込!B774="","",選手申込!B774)</f>
        <v/>
      </c>
      <c r="B738" s="60" t="str">
        <f>IF(選手申込!C774="","",選手申込!C774)</f>
        <v/>
      </c>
      <c r="C738" s="60" t="str">
        <f>IF(選手申込!D774="","",選手申込!D774)</f>
        <v/>
      </c>
      <c r="D738" s="60" t="str">
        <f>IF(選手申込!E774="","",選手申込!E774)</f>
        <v/>
      </c>
      <c r="E738" s="60" t="str">
        <f>IF(選手申込!F774="","",選手申込!F774)</f>
        <v/>
      </c>
      <c r="F738" s="60" t="str">
        <f>IF(選手申込!G774="","",選手申込!G774)</f>
        <v/>
      </c>
      <c r="G738" s="60" t="str">
        <f>IF(選手申込!H774="","",選手申込!H774)</f>
        <v/>
      </c>
      <c r="H738" s="60" t="str">
        <f>IF(選手申込!L774="","",選手申込!L774)</f>
        <v/>
      </c>
      <c r="I738" s="60" t="str">
        <f>IF(H738="","",選手申込!$A$26)</f>
        <v/>
      </c>
      <c r="J738" s="60" t="str">
        <f>IF(I738="","",選手申込!$G$26)</f>
        <v/>
      </c>
      <c r="K738" s="60" t="str">
        <f>IF(J738="","",選手申込!$I$26)</f>
        <v/>
      </c>
      <c r="L738" s="60" t="str">
        <f>IF(選手申込!I774="","",選手申込!I774)</f>
        <v/>
      </c>
      <c r="M738" s="60" t="str">
        <f>IF(選手申込!J774="","",選手申込!J774)</f>
        <v/>
      </c>
      <c r="N738" s="60" t="str">
        <f>IF(選手申込!K774="","",選手申込!K774)</f>
        <v/>
      </c>
      <c r="O738" s="60">
        <f t="shared" si="104"/>
        <v>0</v>
      </c>
      <c r="P738" s="61" t="str">
        <f t="shared" si="105"/>
        <v/>
      </c>
      <c r="S738" s="82" t="str">
        <f t="shared" si="112"/>
        <v/>
      </c>
      <c r="T738" s="83" t="str">
        <f t="shared" si="112"/>
        <v/>
      </c>
      <c r="U738" s="84" t="str">
        <f t="shared" si="106"/>
        <v/>
      </c>
      <c r="V738" s="85"/>
      <c r="W738" s="86" t="str">
        <f t="shared" si="109"/>
        <v/>
      </c>
      <c r="X738" s="87"/>
      <c r="Y738" s="88"/>
      <c r="Z738" s="89" t="str">
        <f t="shared" si="110"/>
        <v/>
      </c>
      <c r="AA738" s="90"/>
      <c r="AB738" s="91"/>
      <c r="AC738" s="92" t="str">
        <f t="shared" si="107"/>
        <v/>
      </c>
      <c r="AD738" s="93"/>
      <c r="AE738" s="94"/>
      <c r="AF738" s="95" t="str">
        <f t="shared" si="108"/>
        <v/>
      </c>
      <c r="AG738" s="95"/>
      <c r="AH738" s="96"/>
      <c r="AI738" s="97" t="str">
        <f t="shared" si="111"/>
        <v/>
      </c>
      <c r="AJ738" s="98" t="str">
        <f t="shared" si="111"/>
        <v/>
      </c>
      <c r="AK738" s="99" t="str">
        <f t="shared" si="111"/>
        <v/>
      </c>
    </row>
    <row r="739" spans="1:37" ht="26.25" customHeight="1" x14ac:dyDescent="0.7">
      <c r="A739" s="60" t="str">
        <f>IF(選手申込!B775="","",選手申込!B775)</f>
        <v/>
      </c>
      <c r="B739" s="60" t="str">
        <f>IF(選手申込!C775="","",選手申込!C775)</f>
        <v/>
      </c>
      <c r="C739" s="60" t="str">
        <f>IF(選手申込!D775="","",選手申込!D775)</f>
        <v/>
      </c>
      <c r="D739" s="60" t="str">
        <f>IF(選手申込!E775="","",選手申込!E775)</f>
        <v/>
      </c>
      <c r="E739" s="60" t="str">
        <f>IF(選手申込!F775="","",選手申込!F775)</f>
        <v/>
      </c>
      <c r="F739" s="60" t="str">
        <f>IF(選手申込!G775="","",選手申込!G775)</f>
        <v/>
      </c>
      <c r="G739" s="60" t="str">
        <f>IF(選手申込!H775="","",選手申込!H775)</f>
        <v/>
      </c>
      <c r="H739" s="60" t="str">
        <f>IF(選手申込!L775="","",選手申込!L775)</f>
        <v/>
      </c>
      <c r="I739" s="60" t="str">
        <f>IF(H739="","",選手申込!$A$26)</f>
        <v/>
      </c>
      <c r="J739" s="60" t="str">
        <f>IF(I739="","",選手申込!$G$26)</f>
        <v/>
      </c>
      <c r="K739" s="60" t="str">
        <f>IF(J739="","",選手申込!$I$26)</f>
        <v/>
      </c>
      <c r="L739" s="60" t="str">
        <f>IF(選手申込!I775="","",選手申込!I775)</f>
        <v/>
      </c>
      <c r="M739" s="60" t="str">
        <f>IF(選手申込!J775="","",選手申込!J775)</f>
        <v/>
      </c>
      <c r="N739" s="60" t="str">
        <f>IF(選手申込!K775="","",選手申込!K775)</f>
        <v/>
      </c>
      <c r="O739" s="60">
        <f t="shared" si="104"/>
        <v>0</v>
      </c>
      <c r="P739" s="61" t="str">
        <f t="shared" si="105"/>
        <v/>
      </c>
      <c r="S739" s="82" t="str">
        <f t="shared" si="112"/>
        <v/>
      </c>
      <c r="T739" s="83" t="str">
        <f t="shared" si="112"/>
        <v/>
      </c>
      <c r="U739" s="84" t="str">
        <f t="shared" si="106"/>
        <v/>
      </c>
      <c r="V739" s="85"/>
      <c r="W739" s="86" t="str">
        <f t="shared" si="109"/>
        <v/>
      </c>
      <c r="X739" s="87"/>
      <c r="Y739" s="88"/>
      <c r="Z739" s="89" t="str">
        <f t="shared" si="110"/>
        <v/>
      </c>
      <c r="AA739" s="90"/>
      <c r="AB739" s="91"/>
      <c r="AC739" s="92" t="str">
        <f t="shared" si="107"/>
        <v/>
      </c>
      <c r="AD739" s="93"/>
      <c r="AE739" s="94"/>
      <c r="AF739" s="95" t="str">
        <f t="shared" si="108"/>
        <v/>
      </c>
      <c r="AG739" s="95"/>
      <c r="AH739" s="96"/>
      <c r="AI739" s="97" t="str">
        <f t="shared" si="111"/>
        <v/>
      </c>
      <c r="AJ739" s="98" t="str">
        <f t="shared" si="111"/>
        <v/>
      </c>
      <c r="AK739" s="99" t="str">
        <f t="shared" si="111"/>
        <v/>
      </c>
    </row>
    <row r="740" spans="1:37" ht="26.25" customHeight="1" x14ac:dyDescent="0.7">
      <c r="A740" s="60" t="str">
        <f>IF(選手申込!B776="","",選手申込!B776)</f>
        <v/>
      </c>
      <c r="B740" s="60" t="str">
        <f>IF(選手申込!C776="","",選手申込!C776)</f>
        <v/>
      </c>
      <c r="C740" s="60" t="str">
        <f>IF(選手申込!D776="","",選手申込!D776)</f>
        <v/>
      </c>
      <c r="D740" s="60" t="str">
        <f>IF(選手申込!E776="","",選手申込!E776)</f>
        <v/>
      </c>
      <c r="E740" s="60" t="str">
        <f>IF(選手申込!F776="","",選手申込!F776)</f>
        <v/>
      </c>
      <c r="F740" s="60" t="str">
        <f>IF(選手申込!G776="","",選手申込!G776)</f>
        <v/>
      </c>
      <c r="G740" s="60" t="str">
        <f>IF(選手申込!H776="","",選手申込!H776)</f>
        <v/>
      </c>
      <c r="H740" s="60" t="str">
        <f>IF(選手申込!L776="","",選手申込!L776)</f>
        <v/>
      </c>
      <c r="I740" s="60" t="str">
        <f>IF(H740="","",選手申込!$A$26)</f>
        <v/>
      </c>
      <c r="J740" s="60" t="str">
        <f>IF(I740="","",選手申込!$G$26)</f>
        <v/>
      </c>
      <c r="K740" s="60" t="str">
        <f>IF(J740="","",選手申込!$I$26)</f>
        <v/>
      </c>
      <c r="L740" s="60" t="str">
        <f>IF(選手申込!I776="","",選手申込!I776)</f>
        <v/>
      </c>
      <c r="M740" s="60" t="str">
        <f>IF(選手申込!J776="","",選手申込!J776)</f>
        <v/>
      </c>
      <c r="N740" s="60" t="str">
        <f>IF(選手申込!K776="","",選手申込!K776)</f>
        <v/>
      </c>
      <c r="O740" s="60">
        <f t="shared" si="104"/>
        <v>0</v>
      </c>
      <c r="P740" s="61" t="str">
        <f t="shared" si="105"/>
        <v/>
      </c>
      <c r="S740" s="82" t="str">
        <f t="shared" si="112"/>
        <v/>
      </c>
      <c r="T740" s="83" t="str">
        <f t="shared" si="112"/>
        <v/>
      </c>
      <c r="U740" s="84" t="str">
        <f t="shared" si="106"/>
        <v/>
      </c>
      <c r="V740" s="85"/>
      <c r="W740" s="86" t="str">
        <f t="shared" si="109"/>
        <v/>
      </c>
      <c r="X740" s="87"/>
      <c r="Y740" s="88"/>
      <c r="Z740" s="89" t="str">
        <f t="shared" si="110"/>
        <v/>
      </c>
      <c r="AA740" s="90"/>
      <c r="AB740" s="91"/>
      <c r="AC740" s="92" t="str">
        <f t="shared" si="107"/>
        <v/>
      </c>
      <c r="AD740" s="93"/>
      <c r="AE740" s="94"/>
      <c r="AF740" s="95" t="str">
        <f t="shared" si="108"/>
        <v/>
      </c>
      <c r="AG740" s="95"/>
      <c r="AH740" s="96"/>
      <c r="AI740" s="97" t="str">
        <f t="shared" si="111"/>
        <v/>
      </c>
      <c r="AJ740" s="98" t="str">
        <f t="shared" si="111"/>
        <v/>
      </c>
      <c r="AK740" s="99" t="str">
        <f t="shared" si="111"/>
        <v/>
      </c>
    </row>
    <row r="741" spans="1:37" ht="26.25" customHeight="1" x14ac:dyDescent="0.7">
      <c r="A741" s="60" t="str">
        <f>IF(選手申込!B777="","",選手申込!B777)</f>
        <v/>
      </c>
      <c r="B741" s="60" t="str">
        <f>IF(選手申込!C777="","",選手申込!C777)</f>
        <v/>
      </c>
      <c r="C741" s="60" t="str">
        <f>IF(選手申込!D777="","",選手申込!D777)</f>
        <v/>
      </c>
      <c r="D741" s="60" t="str">
        <f>IF(選手申込!E777="","",選手申込!E777)</f>
        <v/>
      </c>
      <c r="E741" s="60" t="str">
        <f>IF(選手申込!F777="","",選手申込!F777)</f>
        <v/>
      </c>
      <c r="F741" s="60" t="str">
        <f>IF(選手申込!G777="","",選手申込!G777)</f>
        <v/>
      </c>
      <c r="G741" s="60" t="str">
        <f>IF(選手申込!H777="","",選手申込!H777)</f>
        <v/>
      </c>
      <c r="H741" s="60" t="str">
        <f>IF(選手申込!L777="","",選手申込!L777)</f>
        <v/>
      </c>
      <c r="I741" s="60" t="str">
        <f>IF(H741="","",選手申込!$A$26)</f>
        <v/>
      </c>
      <c r="J741" s="60" t="str">
        <f>IF(I741="","",選手申込!$G$26)</f>
        <v/>
      </c>
      <c r="K741" s="60" t="str">
        <f>IF(J741="","",選手申込!$I$26)</f>
        <v/>
      </c>
      <c r="L741" s="60" t="str">
        <f>IF(選手申込!I777="","",選手申込!I777)</f>
        <v/>
      </c>
      <c r="M741" s="60" t="str">
        <f>IF(選手申込!J777="","",選手申込!J777)</f>
        <v/>
      </c>
      <c r="N741" s="60" t="str">
        <f>IF(選手申込!K777="","",選手申込!K777)</f>
        <v/>
      </c>
      <c r="O741" s="60">
        <f t="shared" si="104"/>
        <v>0</v>
      </c>
      <c r="P741" s="61" t="str">
        <f t="shared" si="105"/>
        <v/>
      </c>
      <c r="S741" s="82" t="str">
        <f t="shared" si="112"/>
        <v/>
      </c>
      <c r="T741" s="83" t="str">
        <f t="shared" si="112"/>
        <v/>
      </c>
      <c r="U741" s="84" t="str">
        <f t="shared" si="106"/>
        <v/>
      </c>
      <c r="V741" s="85"/>
      <c r="W741" s="86" t="str">
        <f t="shared" si="109"/>
        <v/>
      </c>
      <c r="X741" s="87"/>
      <c r="Y741" s="88"/>
      <c r="Z741" s="89" t="str">
        <f t="shared" si="110"/>
        <v/>
      </c>
      <c r="AA741" s="90"/>
      <c r="AB741" s="91"/>
      <c r="AC741" s="92" t="str">
        <f t="shared" si="107"/>
        <v/>
      </c>
      <c r="AD741" s="93"/>
      <c r="AE741" s="94"/>
      <c r="AF741" s="95" t="str">
        <f t="shared" si="108"/>
        <v/>
      </c>
      <c r="AG741" s="95"/>
      <c r="AH741" s="96"/>
      <c r="AI741" s="97" t="str">
        <f t="shared" si="111"/>
        <v/>
      </c>
      <c r="AJ741" s="98" t="str">
        <f t="shared" si="111"/>
        <v/>
      </c>
      <c r="AK741" s="99" t="str">
        <f t="shared" si="111"/>
        <v/>
      </c>
    </row>
    <row r="742" spans="1:37" ht="26.25" customHeight="1" x14ac:dyDescent="0.7">
      <c r="A742" s="60" t="str">
        <f>IF(選手申込!B778="","",選手申込!B778)</f>
        <v/>
      </c>
      <c r="B742" s="60" t="str">
        <f>IF(選手申込!C778="","",選手申込!C778)</f>
        <v/>
      </c>
      <c r="C742" s="60" t="str">
        <f>IF(選手申込!D778="","",選手申込!D778)</f>
        <v/>
      </c>
      <c r="D742" s="60" t="str">
        <f>IF(選手申込!E778="","",選手申込!E778)</f>
        <v/>
      </c>
      <c r="E742" s="60" t="str">
        <f>IF(選手申込!F778="","",選手申込!F778)</f>
        <v/>
      </c>
      <c r="F742" s="60" t="str">
        <f>IF(選手申込!G778="","",選手申込!G778)</f>
        <v/>
      </c>
      <c r="G742" s="60" t="str">
        <f>IF(選手申込!H778="","",選手申込!H778)</f>
        <v/>
      </c>
      <c r="H742" s="60" t="str">
        <f>IF(選手申込!L778="","",選手申込!L778)</f>
        <v/>
      </c>
      <c r="I742" s="60" t="str">
        <f>IF(H742="","",選手申込!$A$26)</f>
        <v/>
      </c>
      <c r="J742" s="60" t="str">
        <f>IF(I742="","",選手申込!$G$26)</f>
        <v/>
      </c>
      <c r="K742" s="60" t="str">
        <f>IF(J742="","",選手申込!$I$26)</f>
        <v/>
      </c>
      <c r="L742" s="60" t="str">
        <f>IF(選手申込!I778="","",選手申込!I778)</f>
        <v/>
      </c>
      <c r="M742" s="60" t="str">
        <f>IF(選手申込!J778="","",選手申込!J778)</f>
        <v/>
      </c>
      <c r="N742" s="60" t="str">
        <f>IF(選手申込!K778="","",選手申込!K778)</f>
        <v/>
      </c>
      <c r="O742" s="60">
        <f t="shared" si="104"/>
        <v>0</v>
      </c>
      <c r="P742" s="61" t="str">
        <f t="shared" si="105"/>
        <v/>
      </c>
      <c r="S742" s="82" t="str">
        <f t="shared" si="112"/>
        <v/>
      </c>
      <c r="T742" s="83" t="str">
        <f t="shared" si="112"/>
        <v/>
      </c>
      <c r="U742" s="84" t="str">
        <f t="shared" si="106"/>
        <v/>
      </c>
      <c r="V742" s="85"/>
      <c r="W742" s="86" t="str">
        <f t="shared" si="109"/>
        <v/>
      </c>
      <c r="X742" s="87"/>
      <c r="Y742" s="88"/>
      <c r="Z742" s="89" t="str">
        <f t="shared" si="110"/>
        <v/>
      </c>
      <c r="AA742" s="90"/>
      <c r="AB742" s="91"/>
      <c r="AC742" s="92" t="str">
        <f t="shared" si="107"/>
        <v/>
      </c>
      <c r="AD742" s="93"/>
      <c r="AE742" s="94"/>
      <c r="AF742" s="95" t="str">
        <f t="shared" si="108"/>
        <v/>
      </c>
      <c r="AG742" s="95"/>
      <c r="AH742" s="96"/>
      <c r="AI742" s="97" t="str">
        <f t="shared" si="111"/>
        <v/>
      </c>
      <c r="AJ742" s="98" t="str">
        <f t="shared" si="111"/>
        <v/>
      </c>
      <c r="AK742" s="99" t="str">
        <f t="shared" si="111"/>
        <v/>
      </c>
    </row>
    <row r="743" spans="1:37" ht="26.25" customHeight="1" x14ac:dyDescent="0.7">
      <c r="A743" s="60" t="str">
        <f>IF(選手申込!B779="","",選手申込!B779)</f>
        <v/>
      </c>
      <c r="B743" s="60" t="str">
        <f>IF(選手申込!C779="","",選手申込!C779)</f>
        <v/>
      </c>
      <c r="C743" s="60" t="str">
        <f>IF(選手申込!D779="","",選手申込!D779)</f>
        <v/>
      </c>
      <c r="D743" s="60" t="str">
        <f>IF(選手申込!E779="","",選手申込!E779)</f>
        <v/>
      </c>
      <c r="E743" s="60" t="str">
        <f>IF(選手申込!F779="","",選手申込!F779)</f>
        <v/>
      </c>
      <c r="F743" s="60" t="str">
        <f>IF(選手申込!G779="","",選手申込!G779)</f>
        <v/>
      </c>
      <c r="G743" s="60" t="str">
        <f>IF(選手申込!H779="","",選手申込!H779)</f>
        <v/>
      </c>
      <c r="H743" s="60" t="str">
        <f>IF(選手申込!L779="","",選手申込!L779)</f>
        <v/>
      </c>
      <c r="I743" s="60" t="str">
        <f>IF(H743="","",選手申込!$A$26)</f>
        <v/>
      </c>
      <c r="J743" s="60" t="str">
        <f>IF(I743="","",選手申込!$G$26)</f>
        <v/>
      </c>
      <c r="K743" s="60" t="str">
        <f>IF(J743="","",選手申込!$I$26)</f>
        <v/>
      </c>
      <c r="L743" s="60" t="str">
        <f>IF(選手申込!I779="","",選手申込!I779)</f>
        <v/>
      </c>
      <c r="M743" s="60" t="str">
        <f>IF(選手申込!J779="","",選手申込!J779)</f>
        <v/>
      </c>
      <c r="N743" s="60" t="str">
        <f>IF(選手申込!K779="","",選手申込!K779)</f>
        <v/>
      </c>
      <c r="O743" s="60">
        <f t="shared" si="104"/>
        <v>0</v>
      </c>
      <c r="P743" s="61" t="str">
        <f t="shared" si="105"/>
        <v/>
      </c>
      <c r="S743" s="82" t="str">
        <f t="shared" si="112"/>
        <v/>
      </c>
      <c r="T743" s="83" t="str">
        <f t="shared" si="112"/>
        <v/>
      </c>
      <c r="U743" s="84" t="str">
        <f t="shared" si="106"/>
        <v/>
      </c>
      <c r="V743" s="85"/>
      <c r="W743" s="86" t="str">
        <f t="shared" si="109"/>
        <v/>
      </c>
      <c r="X743" s="87"/>
      <c r="Y743" s="88"/>
      <c r="Z743" s="89" t="str">
        <f t="shared" si="110"/>
        <v/>
      </c>
      <c r="AA743" s="90"/>
      <c r="AB743" s="91"/>
      <c r="AC743" s="92" t="str">
        <f t="shared" si="107"/>
        <v/>
      </c>
      <c r="AD743" s="93"/>
      <c r="AE743" s="94"/>
      <c r="AF743" s="95" t="str">
        <f t="shared" si="108"/>
        <v/>
      </c>
      <c r="AG743" s="95"/>
      <c r="AH743" s="96"/>
      <c r="AI743" s="97" t="str">
        <f t="shared" si="111"/>
        <v/>
      </c>
      <c r="AJ743" s="98" t="str">
        <f t="shared" si="111"/>
        <v/>
      </c>
      <c r="AK743" s="99" t="str">
        <f t="shared" si="111"/>
        <v/>
      </c>
    </row>
    <row r="744" spans="1:37" ht="26.25" customHeight="1" x14ac:dyDescent="0.7">
      <c r="A744" s="60" t="str">
        <f>IF(選手申込!B780="","",選手申込!B780)</f>
        <v/>
      </c>
      <c r="B744" s="60" t="str">
        <f>IF(選手申込!C780="","",選手申込!C780)</f>
        <v/>
      </c>
      <c r="C744" s="60" t="str">
        <f>IF(選手申込!D780="","",選手申込!D780)</f>
        <v/>
      </c>
      <c r="D744" s="60" t="str">
        <f>IF(選手申込!E780="","",選手申込!E780)</f>
        <v/>
      </c>
      <c r="E744" s="60" t="str">
        <f>IF(選手申込!F780="","",選手申込!F780)</f>
        <v/>
      </c>
      <c r="F744" s="60" t="str">
        <f>IF(選手申込!G780="","",選手申込!G780)</f>
        <v/>
      </c>
      <c r="G744" s="60" t="str">
        <f>IF(選手申込!H780="","",選手申込!H780)</f>
        <v/>
      </c>
      <c r="H744" s="60" t="str">
        <f>IF(選手申込!L780="","",選手申込!L780)</f>
        <v/>
      </c>
      <c r="I744" s="60" t="str">
        <f>IF(H744="","",選手申込!$A$26)</f>
        <v/>
      </c>
      <c r="J744" s="60" t="str">
        <f>IF(I744="","",選手申込!$G$26)</f>
        <v/>
      </c>
      <c r="K744" s="60" t="str">
        <f>IF(J744="","",選手申込!$I$26)</f>
        <v/>
      </c>
      <c r="L744" s="60" t="str">
        <f>IF(選手申込!I780="","",選手申込!I780)</f>
        <v/>
      </c>
      <c r="M744" s="60" t="str">
        <f>IF(選手申込!J780="","",選手申込!J780)</f>
        <v/>
      </c>
      <c r="N744" s="60" t="str">
        <f>IF(選手申込!K780="","",選手申込!K780)</f>
        <v/>
      </c>
      <c r="O744" s="60">
        <f t="shared" si="104"/>
        <v>0</v>
      </c>
      <c r="P744" s="61" t="str">
        <f t="shared" si="105"/>
        <v/>
      </c>
      <c r="S744" s="82" t="str">
        <f t="shared" si="112"/>
        <v/>
      </c>
      <c r="T744" s="83" t="str">
        <f t="shared" si="112"/>
        <v/>
      </c>
      <c r="U744" s="84" t="str">
        <f t="shared" si="106"/>
        <v/>
      </c>
      <c r="V744" s="85"/>
      <c r="W744" s="86" t="str">
        <f t="shared" si="109"/>
        <v/>
      </c>
      <c r="X744" s="87"/>
      <c r="Y744" s="88"/>
      <c r="Z744" s="89" t="str">
        <f t="shared" si="110"/>
        <v/>
      </c>
      <c r="AA744" s="90"/>
      <c r="AB744" s="91"/>
      <c r="AC744" s="92" t="str">
        <f t="shared" si="107"/>
        <v/>
      </c>
      <c r="AD744" s="93"/>
      <c r="AE744" s="94"/>
      <c r="AF744" s="95" t="str">
        <f t="shared" si="108"/>
        <v/>
      </c>
      <c r="AG744" s="95"/>
      <c r="AH744" s="96"/>
      <c r="AI744" s="97" t="str">
        <f t="shared" si="111"/>
        <v/>
      </c>
      <c r="AJ744" s="98" t="str">
        <f t="shared" si="111"/>
        <v/>
      </c>
      <c r="AK744" s="99" t="str">
        <f t="shared" si="111"/>
        <v/>
      </c>
    </row>
    <row r="745" spans="1:37" ht="26.25" customHeight="1" x14ac:dyDescent="0.7">
      <c r="A745" s="60" t="str">
        <f>IF(選手申込!B781="","",選手申込!B781)</f>
        <v/>
      </c>
      <c r="B745" s="60" t="str">
        <f>IF(選手申込!C781="","",選手申込!C781)</f>
        <v/>
      </c>
      <c r="C745" s="60" t="str">
        <f>IF(選手申込!D781="","",選手申込!D781)</f>
        <v/>
      </c>
      <c r="D745" s="60" t="str">
        <f>IF(選手申込!E781="","",選手申込!E781)</f>
        <v/>
      </c>
      <c r="E745" s="60" t="str">
        <f>IF(選手申込!F781="","",選手申込!F781)</f>
        <v/>
      </c>
      <c r="F745" s="60" t="str">
        <f>IF(選手申込!G781="","",選手申込!G781)</f>
        <v/>
      </c>
      <c r="G745" s="60" t="str">
        <f>IF(選手申込!H781="","",選手申込!H781)</f>
        <v/>
      </c>
      <c r="H745" s="60" t="str">
        <f>IF(選手申込!L781="","",選手申込!L781)</f>
        <v/>
      </c>
      <c r="I745" s="60" t="str">
        <f>IF(H745="","",選手申込!$A$26)</f>
        <v/>
      </c>
      <c r="J745" s="60" t="str">
        <f>IF(I745="","",選手申込!$G$26)</f>
        <v/>
      </c>
      <c r="K745" s="60" t="str">
        <f>IF(J745="","",選手申込!$I$26)</f>
        <v/>
      </c>
      <c r="L745" s="60" t="str">
        <f>IF(選手申込!I781="","",選手申込!I781)</f>
        <v/>
      </c>
      <c r="M745" s="60" t="str">
        <f>IF(選手申込!J781="","",選手申込!J781)</f>
        <v/>
      </c>
      <c r="N745" s="60" t="str">
        <f>IF(選手申込!K781="","",選手申込!K781)</f>
        <v/>
      </c>
      <c r="O745" s="60">
        <f t="shared" si="104"/>
        <v>0</v>
      </c>
      <c r="P745" s="61" t="str">
        <f t="shared" si="105"/>
        <v/>
      </c>
      <c r="S745" s="82" t="str">
        <f t="shared" si="112"/>
        <v/>
      </c>
      <c r="T745" s="83" t="str">
        <f t="shared" si="112"/>
        <v/>
      </c>
      <c r="U745" s="84" t="str">
        <f t="shared" si="106"/>
        <v/>
      </c>
      <c r="V745" s="85"/>
      <c r="W745" s="86" t="str">
        <f t="shared" si="109"/>
        <v/>
      </c>
      <c r="X745" s="87"/>
      <c r="Y745" s="88"/>
      <c r="Z745" s="89" t="str">
        <f t="shared" si="110"/>
        <v/>
      </c>
      <c r="AA745" s="90"/>
      <c r="AB745" s="91"/>
      <c r="AC745" s="92" t="str">
        <f t="shared" si="107"/>
        <v/>
      </c>
      <c r="AD745" s="93"/>
      <c r="AE745" s="94"/>
      <c r="AF745" s="95" t="str">
        <f t="shared" si="108"/>
        <v/>
      </c>
      <c r="AG745" s="95"/>
      <c r="AH745" s="96"/>
      <c r="AI745" s="97" t="str">
        <f t="shared" si="111"/>
        <v/>
      </c>
      <c r="AJ745" s="98" t="str">
        <f t="shared" si="111"/>
        <v/>
      </c>
      <c r="AK745" s="99" t="str">
        <f t="shared" si="111"/>
        <v/>
      </c>
    </row>
    <row r="746" spans="1:37" ht="26.25" customHeight="1" x14ac:dyDescent="0.7">
      <c r="A746" s="60" t="str">
        <f>IF(選手申込!B782="","",選手申込!B782)</f>
        <v/>
      </c>
      <c r="B746" s="60" t="str">
        <f>IF(選手申込!C782="","",選手申込!C782)</f>
        <v/>
      </c>
      <c r="C746" s="60" t="str">
        <f>IF(選手申込!D782="","",選手申込!D782)</f>
        <v/>
      </c>
      <c r="D746" s="60" t="str">
        <f>IF(選手申込!E782="","",選手申込!E782)</f>
        <v/>
      </c>
      <c r="E746" s="60" t="str">
        <f>IF(選手申込!F782="","",選手申込!F782)</f>
        <v/>
      </c>
      <c r="F746" s="60" t="str">
        <f>IF(選手申込!G782="","",選手申込!G782)</f>
        <v/>
      </c>
      <c r="G746" s="60" t="str">
        <f>IF(選手申込!H782="","",選手申込!H782)</f>
        <v/>
      </c>
      <c r="H746" s="60" t="str">
        <f>IF(選手申込!L782="","",選手申込!L782)</f>
        <v/>
      </c>
      <c r="I746" s="60" t="str">
        <f>IF(H746="","",選手申込!$A$26)</f>
        <v/>
      </c>
      <c r="J746" s="60" t="str">
        <f>IF(I746="","",選手申込!$G$26)</f>
        <v/>
      </c>
      <c r="K746" s="60" t="str">
        <f>IF(J746="","",選手申込!$I$26)</f>
        <v/>
      </c>
      <c r="L746" s="60" t="str">
        <f>IF(選手申込!I782="","",選手申込!I782)</f>
        <v/>
      </c>
      <c r="M746" s="60" t="str">
        <f>IF(選手申込!J782="","",選手申込!J782)</f>
        <v/>
      </c>
      <c r="N746" s="60" t="str">
        <f>IF(選手申込!K782="","",選手申込!K782)</f>
        <v/>
      </c>
      <c r="O746" s="60">
        <f t="shared" si="104"/>
        <v>0</v>
      </c>
      <c r="P746" s="61" t="str">
        <f t="shared" si="105"/>
        <v/>
      </c>
      <c r="S746" s="82" t="str">
        <f t="shared" si="112"/>
        <v/>
      </c>
      <c r="T746" s="83" t="str">
        <f t="shared" si="112"/>
        <v/>
      </c>
      <c r="U746" s="84" t="str">
        <f t="shared" si="106"/>
        <v/>
      </c>
      <c r="V746" s="85"/>
      <c r="W746" s="86" t="str">
        <f t="shared" si="109"/>
        <v/>
      </c>
      <c r="X746" s="87"/>
      <c r="Y746" s="88"/>
      <c r="Z746" s="89" t="str">
        <f t="shared" si="110"/>
        <v/>
      </c>
      <c r="AA746" s="90"/>
      <c r="AB746" s="91"/>
      <c r="AC746" s="92" t="str">
        <f t="shared" si="107"/>
        <v/>
      </c>
      <c r="AD746" s="93"/>
      <c r="AE746" s="94"/>
      <c r="AF746" s="95" t="str">
        <f t="shared" si="108"/>
        <v/>
      </c>
      <c r="AG746" s="95"/>
      <c r="AH746" s="96"/>
      <c r="AI746" s="97" t="str">
        <f t="shared" si="111"/>
        <v/>
      </c>
      <c r="AJ746" s="98" t="str">
        <f t="shared" si="111"/>
        <v/>
      </c>
      <c r="AK746" s="99" t="str">
        <f t="shared" si="111"/>
        <v/>
      </c>
    </row>
    <row r="747" spans="1:37" ht="26.25" customHeight="1" x14ac:dyDescent="0.7">
      <c r="A747" s="60" t="str">
        <f>IF(選手申込!B783="","",選手申込!B783)</f>
        <v/>
      </c>
      <c r="B747" s="60" t="str">
        <f>IF(選手申込!C783="","",選手申込!C783)</f>
        <v/>
      </c>
      <c r="C747" s="60" t="str">
        <f>IF(選手申込!D783="","",選手申込!D783)</f>
        <v/>
      </c>
      <c r="D747" s="60" t="str">
        <f>IF(選手申込!E783="","",選手申込!E783)</f>
        <v/>
      </c>
      <c r="E747" s="60" t="str">
        <f>IF(選手申込!F783="","",選手申込!F783)</f>
        <v/>
      </c>
      <c r="F747" s="60" t="str">
        <f>IF(選手申込!G783="","",選手申込!G783)</f>
        <v/>
      </c>
      <c r="G747" s="60" t="str">
        <f>IF(選手申込!H783="","",選手申込!H783)</f>
        <v/>
      </c>
      <c r="H747" s="60" t="str">
        <f>IF(選手申込!L783="","",選手申込!L783)</f>
        <v/>
      </c>
      <c r="I747" s="60" t="str">
        <f>IF(H747="","",選手申込!$A$26)</f>
        <v/>
      </c>
      <c r="J747" s="60" t="str">
        <f>IF(I747="","",選手申込!$G$26)</f>
        <v/>
      </c>
      <c r="K747" s="60" t="str">
        <f>IF(J747="","",選手申込!$I$26)</f>
        <v/>
      </c>
      <c r="L747" s="60" t="str">
        <f>IF(選手申込!I783="","",選手申込!I783)</f>
        <v/>
      </c>
      <c r="M747" s="60" t="str">
        <f>IF(選手申込!J783="","",選手申込!J783)</f>
        <v/>
      </c>
      <c r="N747" s="60" t="str">
        <f>IF(選手申込!K783="","",選手申込!K783)</f>
        <v/>
      </c>
      <c r="O747" s="60">
        <f t="shared" si="104"/>
        <v>0</v>
      </c>
      <c r="P747" s="61" t="str">
        <f t="shared" si="105"/>
        <v/>
      </c>
      <c r="S747" s="82" t="str">
        <f t="shared" si="112"/>
        <v/>
      </c>
      <c r="T747" s="83" t="str">
        <f t="shared" si="112"/>
        <v/>
      </c>
      <c r="U747" s="84" t="str">
        <f t="shared" si="106"/>
        <v/>
      </c>
      <c r="V747" s="85"/>
      <c r="W747" s="86" t="str">
        <f t="shared" si="109"/>
        <v/>
      </c>
      <c r="X747" s="87"/>
      <c r="Y747" s="88"/>
      <c r="Z747" s="89" t="str">
        <f t="shared" si="110"/>
        <v/>
      </c>
      <c r="AA747" s="90"/>
      <c r="AB747" s="91"/>
      <c r="AC747" s="92" t="str">
        <f t="shared" si="107"/>
        <v/>
      </c>
      <c r="AD747" s="93"/>
      <c r="AE747" s="94"/>
      <c r="AF747" s="95" t="str">
        <f t="shared" si="108"/>
        <v/>
      </c>
      <c r="AG747" s="95"/>
      <c r="AH747" s="96"/>
      <c r="AI747" s="97" t="str">
        <f t="shared" si="111"/>
        <v/>
      </c>
      <c r="AJ747" s="98" t="str">
        <f t="shared" si="111"/>
        <v/>
      </c>
      <c r="AK747" s="99" t="str">
        <f t="shared" si="111"/>
        <v/>
      </c>
    </row>
    <row r="748" spans="1:37" ht="26.25" customHeight="1" x14ac:dyDescent="0.7">
      <c r="A748" s="60" t="str">
        <f>IF(選手申込!B784="","",選手申込!B784)</f>
        <v/>
      </c>
      <c r="B748" s="60" t="str">
        <f>IF(選手申込!C784="","",選手申込!C784)</f>
        <v/>
      </c>
      <c r="C748" s="60" t="str">
        <f>IF(選手申込!D784="","",選手申込!D784)</f>
        <v/>
      </c>
      <c r="D748" s="60" t="str">
        <f>IF(選手申込!E784="","",選手申込!E784)</f>
        <v/>
      </c>
      <c r="E748" s="60" t="str">
        <f>IF(選手申込!F784="","",選手申込!F784)</f>
        <v/>
      </c>
      <c r="F748" s="60" t="str">
        <f>IF(選手申込!G784="","",選手申込!G784)</f>
        <v/>
      </c>
      <c r="G748" s="60" t="str">
        <f>IF(選手申込!H784="","",選手申込!H784)</f>
        <v/>
      </c>
      <c r="H748" s="60" t="str">
        <f>IF(選手申込!L784="","",選手申込!L784)</f>
        <v/>
      </c>
      <c r="I748" s="60" t="str">
        <f>IF(H748="","",選手申込!$A$26)</f>
        <v/>
      </c>
      <c r="J748" s="60" t="str">
        <f>IF(I748="","",選手申込!$G$26)</f>
        <v/>
      </c>
      <c r="K748" s="60" t="str">
        <f>IF(J748="","",選手申込!$I$26)</f>
        <v/>
      </c>
      <c r="L748" s="60" t="str">
        <f>IF(選手申込!I784="","",選手申込!I784)</f>
        <v/>
      </c>
      <c r="M748" s="60" t="str">
        <f>IF(選手申込!J784="","",選手申込!J784)</f>
        <v/>
      </c>
      <c r="N748" s="60" t="str">
        <f>IF(選手申込!K784="","",選手申込!K784)</f>
        <v/>
      </c>
      <c r="O748" s="60">
        <f t="shared" si="104"/>
        <v>0</v>
      </c>
      <c r="P748" s="61" t="str">
        <f t="shared" si="105"/>
        <v/>
      </c>
      <c r="S748" s="82" t="str">
        <f t="shared" si="112"/>
        <v/>
      </c>
      <c r="T748" s="83" t="str">
        <f t="shared" si="112"/>
        <v/>
      </c>
      <c r="U748" s="84" t="str">
        <f t="shared" si="106"/>
        <v/>
      </c>
      <c r="V748" s="85"/>
      <c r="W748" s="86" t="str">
        <f t="shared" si="109"/>
        <v/>
      </c>
      <c r="X748" s="87"/>
      <c r="Y748" s="88"/>
      <c r="Z748" s="89" t="str">
        <f t="shared" si="110"/>
        <v/>
      </c>
      <c r="AA748" s="90"/>
      <c r="AB748" s="91"/>
      <c r="AC748" s="92" t="str">
        <f t="shared" si="107"/>
        <v/>
      </c>
      <c r="AD748" s="93"/>
      <c r="AE748" s="94"/>
      <c r="AF748" s="95" t="str">
        <f t="shared" si="108"/>
        <v/>
      </c>
      <c r="AG748" s="95"/>
      <c r="AH748" s="96"/>
      <c r="AI748" s="97" t="str">
        <f t="shared" si="111"/>
        <v/>
      </c>
      <c r="AJ748" s="98" t="str">
        <f t="shared" si="111"/>
        <v/>
      </c>
      <c r="AK748" s="99" t="str">
        <f t="shared" si="111"/>
        <v/>
      </c>
    </row>
    <row r="749" spans="1:37" ht="26.25" customHeight="1" x14ac:dyDescent="0.7">
      <c r="A749" s="60" t="str">
        <f>IF(選手申込!B785="","",選手申込!B785)</f>
        <v/>
      </c>
      <c r="B749" s="60" t="str">
        <f>IF(選手申込!C785="","",選手申込!C785)</f>
        <v/>
      </c>
      <c r="C749" s="60" t="str">
        <f>IF(選手申込!D785="","",選手申込!D785)</f>
        <v/>
      </c>
      <c r="D749" s="60" t="str">
        <f>IF(選手申込!E785="","",選手申込!E785)</f>
        <v/>
      </c>
      <c r="E749" s="60" t="str">
        <f>IF(選手申込!F785="","",選手申込!F785)</f>
        <v/>
      </c>
      <c r="F749" s="60" t="str">
        <f>IF(選手申込!G785="","",選手申込!G785)</f>
        <v/>
      </c>
      <c r="G749" s="60" t="str">
        <f>IF(選手申込!H785="","",選手申込!H785)</f>
        <v/>
      </c>
      <c r="H749" s="60" t="str">
        <f>IF(選手申込!L785="","",選手申込!L785)</f>
        <v/>
      </c>
      <c r="I749" s="60" t="str">
        <f>IF(H749="","",選手申込!$A$26)</f>
        <v/>
      </c>
      <c r="J749" s="60" t="str">
        <f>IF(I749="","",選手申込!$G$26)</f>
        <v/>
      </c>
      <c r="K749" s="60" t="str">
        <f>IF(J749="","",選手申込!$I$26)</f>
        <v/>
      </c>
      <c r="L749" s="60" t="str">
        <f>IF(選手申込!I785="","",選手申込!I785)</f>
        <v/>
      </c>
      <c r="M749" s="60" t="str">
        <f>IF(選手申込!J785="","",選手申込!J785)</f>
        <v/>
      </c>
      <c r="N749" s="60" t="str">
        <f>IF(選手申込!K785="","",選手申込!K785)</f>
        <v/>
      </c>
      <c r="O749" s="60">
        <f t="shared" si="104"/>
        <v>0</v>
      </c>
      <c r="P749" s="61" t="str">
        <f t="shared" si="105"/>
        <v/>
      </c>
      <c r="S749" s="82" t="str">
        <f t="shared" si="112"/>
        <v/>
      </c>
      <c r="T749" s="83" t="str">
        <f t="shared" si="112"/>
        <v/>
      </c>
      <c r="U749" s="84" t="str">
        <f t="shared" si="106"/>
        <v/>
      </c>
      <c r="V749" s="85"/>
      <c r="W749" s="86" t="str">
        <f t="shared" si="109"/>
        <v/>
      </c>
      <c r="X749" s="87"/>
      <c r="Y749" s="88"/>
      <c r="Z749" s="89" t="str">
        <f t="shared" si="110"/>
        <v/>
      </c>
      <c r="AA749" s="90"/>
      <c r="AB749" s="91"/>
      <c r="AC749" s="92" t="str">
        <f t="shared" si="107"/>
        <v/>
      </c>
      <c r="AD749" s="93"/>
      <c r="AE749" s="94"/>
      <c r="AF749" s="95" t="str">
        <f t="shared" si="108"/>
        <v/>
      </c>
      <c r="AG749" s="95"/>
      <c r="AH749" s="96"/>
      <c r="AI749" s="97" t="str">
        <f t="shared" si="111"/>
        <v/>
      </c>
      <c r="AJ749" s="98" t="str">
        <f t="shared" si="111"/>
        <v/>
      </c>
      <c r="AK749" s="99" t="str">
        <f t="shared" si="111"/>
        <v/>
      </c>
    </row>
    <row r="750" spans="1:37" ht="26.25" customHeight="1" x14ac:dyDescent="0.7">
      <c r="A750" s="60" t="str">
        <f>IF(選手申込!B786="","",選手申込!B786)</f>
        <v/>
      </c>
      <c r="B750" s="60" t="str">
        <f>IF(選手申込!C786="","",選手申込!C786)</f>
        <v/>
      </c>
      <c r="C750" s="60" t="str">
        <f>IF(選手申込!D786="","",選手申込!D786)</f>
        <v/>
      </c>
      <c r="D750" s="60" t="str">
        <f>IF(選手申込!E786="","",選手申込!E786)</f>
        <v/>
      </c>
      <c r="E750" s="60" t="str">
        <f>IF(選手申込!F786="","",選手申込!F786)</f>
        <v/>
      </c>
      <c r="F750" s="60" t="str">
        <f>IF(選手申込!G786="","",選手申込!G786)</f>
        <v/>
      </c>
      <c r="G750" s="60" t="str">
        <f>IF(選手申込!H786="","",選手申込!H786)</f>
        <v/>
      </c>
      <c r="H750" s="60" t="str">
        <f>IF(選手申込!L786="","",選手申込!L786)</f>
        <v/>
      </c>
      <c r="I750" s="60" t="str">
        <f>IF(H750="","",選手申込!$A$26)</f>
        <v/>
      </c>
      <c r="J750" s="60" t="str">
        <f>IF(I750="","",選手申込!$G$26)</f>
        <v/>
      </c>
      <c r="K750" s="60" t="str">
        <f>IF(J750="","",選手申込!$I$26)</f>
        <v/>
      </c>
      <c r="L750" s="60" t="str">
        <f>IF(選手申込!I786="","",選手申込!I786)</f>
        <v/>
      </c>
      <c r="M750" s="60" t="str">
        <f>IF(選手申込!J786="","",選手申込!J786)</f>
        <v/>
      </c>
      <c r="N750" s="60" t="str">
        <f>IF(選手申込!K786="","",選手申込!K786)</f>
        <v/>
      </c>
      <c r="O750" s="60">
        <f t="shared" si="104"/>
        <v>0</v>
      </c>
      <c r="P750" s="61" t="str">
        <f t="shared" si="105"/>
        <v/>
      </c>
      <c r="S750" s="82" t="str">
        <f t="shared" si="112"/>
        <v/>
      </c>
      <c r="T750" s="83" t="str">
        <f t="shared" si="112"/>
        <v/>
      </c>
      <c r="U750" s="84" t="str">
        <f t="shared" si="106"/>
        <v/>
      </c>
      <c r="V750" s="85"/>
      <c r="W750" s="86" t="str">
        <f t="shared" si="109"/>
        <v/>
      </c>
      <c r="X750" s="87"/>
      <c r="Y750" s="88"/>
      <c r="Z750" s="89" t="str">
        <f t="shared" si="110"/>
        <v/>
      </c>
      <c r="AA750" s="90"/>
      <c r="AB750" s="91"/>
      <c r="AC750" s="92" t="str">
        <f t="shared" si="107"/>
        <v/>
      </c>
      <c r="AD750" s="93"/>
      <c r="AE750" s="94"/>
      <c r="AF750" s="95" t="str">
        <f t="shared" si="108"/>
        <v/>
      </c>
      <c r="AG750" s="95"/>
      <c r="AH750" s="96"/>
      <c r="AI750" s="97" t="str">
        <f t="shared" si="111"/>
        <v/>
      </c>
      <c r="AJ750" s="98" t="str">
        <f t="shared" si="111"/>
        <v/>
      </c>
      <c r="AK750" s="99" t="str">
        <f t="shared" si="111"/>
        <v/>
      </c>
    </row>
    <row r="751" spans="1:37" ht="26.25" customHeight="1" x14ac:dyDescent="0.7">
      <c r="A751" s="60" t="str">
        <f>IF(選手申込!B787="","",選手申込!B787)</f>
        <v/>
      </c>
      <c r="B751" s="60" t="str">
        <f>IF(選手申込!C787="","",選手申込!C787)</f>
        <v/>
      </c>
      <c r="C751" s="60" t="str">
        <f>IF(選手申込!D787="","",選手申込!D787)</f>
        <v/>
      </c>
      <c r="D751" s="60" t="str">
        <f>IF(選手申込!E787="","",選手申込!E787)</f>
        <v/>
      </c>
      <c r="E751" s="60" t="str">
        <f>IF(選手申込!F787="","",選手申込!F787)</f>
        <v/>
      </c>
      <c r="F751" s="60" t="str">
        <f>IF(選手申込!G787="","",選手申込!G787)</f>
        <v/>
      </c>
      <c r="G751" s="60" t="str">
        <f>IF(選手申込!H787="","",選手申込!H787)</f>
        <v/>
      </c>
      <c r="H751" s="60" t="str">
        <f>IF(選手申込!L787="","",選手申込!L787)</f>
        <v/>
      </c>
      <c r="I751" s="60" t="str">
        <f>IF(H751="","",選手申込!$A$26)</f>
        <v/>
      </c>
      <c r="J751" s="60" t="str">
        <f>IF(I751="","",選手申込!$G$26)</f>
        <v/>
      </c>
      <c r="K751" s="60" t="str">
        <f>IF(J751="","",選手申込!$I$26)</f>
        <v/>
      </c>
      <c r="L751" s="60" t="str">
        <f>IF(選手申込!I787="","",選手申込!I787)</f>
        <v/>
      </c>
      <c r="M751" s="60" t="str">
        <f>IF(選手申込!J787="","",選手申込!J787)</f>
        <v/>
      </c>
      <c r="N751" s="60" t="str">
        <f>IF(選手申込!K787="","",選手申込!K787)</f>
        <v/>
      </c>
      <c r="O751" s="60">
        <f t="shared" si="104"/>
        <v>0</v>
      </c>
      <c r="P751" s="61" t="str">
        <f t="shared" si="105"/>
        <v/>
      </c>
      <c r="S751" s="82" t="str">
        <f t="shared" si="112"/>
        <v/>
      </c>
      <c r="T751" s="83" t="str">
        <f t="shared" si="112"/>
        <v/>
      </c>
      <c r="U751" s="84" t="str">
        <f t="shared" si="106"/>
        <v/>
      </c>
      <c r="V751" s="85"/>
      <c r="W751" s="86" t="str">
        <f t="shared" si="109"/>
        <v/>
      </c>
      <c r="X751" s="87"/>
      <c r="Y751" s="88"/>
      <c r="Z751" s="89" t="str">
        <f t="shared" si="110"/>
        <v/>
      </c>
      <c r="AA751" s="90"/>
      <c r="AB751" s="91"/>
      <c r="AC751" s="92" t="str">
        <f t="shared" si="107"/>
        <v/>
      </c>
      <c r="AD751" s="93"/>
      <c r="AE751" s="94"/>
      <c r="AF751" s="95" t="str">
        <f t="shared" si="108"/>
        <v/>
      </c>
      <c r="AG751" s="95"/>
      <c r="AH751" s="96"/>
      <c r="AI751" s="97" t="str">
        <f t="shared" si="111"/>
        <v/>
      </c>
      <c r="AJ751" s="98" t="str">
        <f t="shared" si="111"/>
        <v/>
      </c>
      <c r="AK751" s="99" t="str">
        <f t="shared" si="111"/>
        <v/>
      </c>
    </row>
    <row r="752" spans="1:37" ht="26.25" customHeight="1" x14ac:dyDescent="0.7">
      <c r="A752" s="60" t="str">
        <f>IF(選手申込!B788="","",選手申込!B788)</f>
        <v/>
      </c>
      <c r="B752" s="60" t="str">
        <f>IF(選手申込!C788="","",選手申込!C788)</f>
        <v/>
      </c>
      <c r="C752" s="60" t="str">
        <f>IF(選手申込!D788="","",選手申込!D788)</f>
        <v/>
      </c>
      <c r="D752" s="60" t="str">
        <f>IF(選手申込!E788="","",選手申込!E788)</f>
        <v/>
      </c>
      <c r="E752" s="60" t="str">
        <f>IF(選手申込!F788="","",選手申込!F788)</f>
        <v/>
      </c>
      <c r="F752" s="60" t="str">
        <f>IF(選手申込!G788="","",選手申込!G788)</f>
        <v/>
      </c>
      <c r="G752" s="60" t="str">
        <f>IF(選手申込!H788="","",選手申込!H788)</f>
        <v/>
      </c>
      <c r="H752" s="60" t="str">
        <f>IF(選手申込!L788="","",選手申込!L788)</f>
        <v/>
      </c>
      <c r="I752" s="60" t="str">
        <f>IF(H752="","",選手申込!$A$26)</f>
        <v/>
      </c>
      <c r="J752" s="60" t="str">
        <f>IF(I752="","",選手申込!$G$26)</f>
        <v/>
      </c>
      <c r="K752" s="60" t="str">
        <f>IF(J752="","",選手申込!$I$26)</f>
        <v/>
      </c>
      <c r="L752" s="60" t="str">
        <f>IF(選手申込!I788="","",選手申込!I788)</f>
        <v/>
      </c>
      <c r="M752" s="60" t="str">
        <f>IF(選手申込!J788="","",選手申込!J788)</f>
        <v/>
      </c>
      <c r="N752" s="60" t="str">
        <f>IF(選手申込!K788="","",選手申込!K788)</f>
        <v/>
      </c>
      <c r="O752" s="60">
        <f t="shared" si="104"/>
        <v>0</v>
      </c>
      <c r="P752" s="61" t="str">
        <f t="shared" si="105"/>
        <v/>
      </c>
      <c r="S752" s="82" t="str">
        <f t="shared" si="112"/>
        <v/>
      </c>
      <c r="T752" s="83" t="str">
        <f t="shared" si="112"/>
        <v/>
      </c>
      <c r="U752" s="84" t="str">
        <f t="shared" si="106"/>
        <v/>
      </c>
      <c r="V752" s="85"/>
      <c r="W752" s="86" t="str">
        <f t="shared" si="109"/>
        <v/>
      </c>
      <c r="X752" s="87"/>
      <c r="Y752" s="88"/>
      <c r="Z752" s="89" t="str">
        <f t="shared" si="110"/>
        <v/>
      </c>
      <c r="AA752" s="90"/>
      <c r="AB752" s="91"/>
      <c r="AC752" s="92" t="str">
        <f t="shared" si="107"/>
        <v/>
      </c>
      <c r="AD752" s="93"/>
      <c r="AE752" s="94"/>
      <c r="AF752" s="95" t="str">
        <f t="shared" si="108"/>
        <v/>
      </c>
      <c r="AG752" s="95"/>
      <c r="AH752" s="96"/>
      <c r="AI752" s="97" t="str">
        <f t="shared" si="111"/>
        <v/>
      </c>
      <c r="AJ752" s="98" t="str">
        <f t="shared" si="111"/>
        <v/>
      </c>
      <c r="AK752" s="99" t="str">
        <f t="shared" si="111"/>
        <v/>
      </c>
    </row>
    <row r="753" spans="1:37" ht="26.25" customHeight="1" x14ac:dyDescent="0.7">
      <c r="A753" s="60" t="str">
        <f>IF(選手申込!B789="","",選手申込!B789)</f>
        <v/>
      </c>
      <c r="B753" s="60" t="str">
        <f>IF(選手申込!C789="","",選手申込!C789)</f>
        <v/>
      </c>
      <c r="C753" s="60" t="str">
        <f>IF(選手申込!D789="","",選手申込!D789)</f>
        <v/>
      </c>
      <c r="D753" s="60" t="str">
        <f>IF(選手申込!E789="","",選手申込!E789)</f>
        <v/>
      </c>
      <c r="E753" s="60" t="str">
        <f>IF(選手申込!F789="","",選手申込!F789)</f>
        <v/>
      </c>
      <c r="F753" s="60" t="str">
        <f>IF(選手申込!G789="","",選手申込!G789)</f>
        <v/>
      </c>
      <c r="G753" s="60" t="str">
        <f>IF(選手申込!H789="","",選手申込!H789)</f>
        <v/>
      </c>
      <c r="H753" s="60" t="str">
        <f>IF(選手申込!L789="","",選手申込!L789)</f>
        <v/>
      </c>
      <c r="I753" s="60" t="str">
        <f>IF(H753="","",選手申込!$A$26)</f>
        <v/>
      </c>
      <c r="J753" s="60" t="str">
        <f>IF(I753="","",選手申込!$G$26)</f>
        <v/>
      </c>
      <c r="K753" s="60" t="str">
        <f>IF(J753="","",選手申込!$I$26)</f>
        <v/>
      </c>
      <c r="L753" s="60" t="str">
        <f>IF(選手申込!I789="","",選手申込!I789)</f>
        <v/>
      </c>
      <c r="M753" s="60" t="str">
        <f>IF(選手申込!J789="","",選手申込!J789)</f>
        <v/>
      </c>
      <c r="N753" s="60" t="str">
        <f>IF(選手申込!K789="","",選手申込!K789)</f>
        <v/>
      </c>
      <c r="O753" s="60">
        <f t="shared" si="104"/>
        <v>0</v>
      </c>
      <c r="P753" s="61" t="str">
        <f t="shared" si="105"/>
        <v/>
      </c>
      <c r="S753" s="82" t="str">
        <f t="shared" si="112"/>
        <v/>
      </c>
      <c r="T753" s="83" t="str">
        <f t="shared" si="112"/>
        <v/>
      </c>
      <c r="U753" s="84" t="str">
        <f t="shared" si="106"/>
        <v/>
      </c>
      <c r="V753" s="85"/>
      <c r="W753" s="86" t="str">
        <f t="shared" si="109"/>
        <v/>
      </c>
      <c r="X753" s="87"/>
      <c r="Y753" s="88"/>
      <c r="Z753" s="89" t="str">
        <f t="shared" si="110"/>
        <v/>
      </c>
      <c r="AA753" s="90"/>
      <c r="AB753" s="91"/>
      <c r="AC753" s="92" t="str">
        <f t="shared" si="107"/>
        <v/>
      </c>
      <c r="AD753" s="93"/>
      <c r="AE753" s="94"/>
      <c r="AF753" s="95" t="str">
        <f t="shared" si="108"/>
        <v/>
      </c>
      <c r="AG753" s="95"/>
      <c r="AH753" s="96"/>
      <c r="AI753" s="97" t="str">
        <f t="shared" si="111"/>
        <v/>
      </c>
      <c r="AJ753" s="98" t="str">
        <f t="shared" si="111"/>
        <v/>
      </c>
      <c r="AK753" s="99" t="str">
        <f t="shared" si="111"/>
        <v/>
      </c>
    </row>
    <row r="754" spans="1:37" ht="26.25" customHeight="1" x14ac:dyDescent="0.7">
      <c r="A754" s="60" t="str">
        <f>IF(選手申込!B790="","",選手申込!B790)</f>
        <v/>
      </c>
      <c r="B754" s="60" t="str">
        <f>IF(選手申込!C790="","",選手申込!C790)</f>
        <v/>
      </c>
      <c r="C754" s="60" t="str">
        <f>IF(選手申込!D790="","",選手申込!D790)</f>
        <v/>
      </c>
      <c r="D754" s="60" t="str">
        <f>IF(選手申込!E790="","",選手申込!E790)</f>
        <v/>
      </c>
      <c r="E754" s="60" t="str">
        <f>IF(選手申込!F790="","",選手申込!F790)</f>
        <v/>
      </c>
      <c r="F754" s="60" t="str">
        <f>IF(選手申込!G790="","",選手申込!G790)</f>
        <v/>
      </c>
      <c r="G754" s="60" t="str">
        <f>IF(選手申込!H790="","",選手申込!H790)</f>
        <v/>
      </c>
      <c r="H754" s="60" t="str">
        <f>IF(選手申込!L790="","",選手申込!L790)</f>
        <v/>
      </c>
      <c r="I754" s="60" t="str">
        <f>IF(H754="","",選手申込!$A$26)</f>
        <v/>
      </c>
      <c r="J754" s="60" t="str">
        <f>IF(I754="","",選手申込!$G$26)</f>
        <v/>
      </c>
      <c r="K754" s="60" t="str">
        <f>IF(J754="","",選手申込!$I$26)</f>
        <v/>
      </c>
      <c r="L754" s="60" t="str">
        <f>IF(選手申込!I790="","",選手申込!I790)</f>
        <v/>
      </c>
      <c r="M754" s="60" t="str">
        <f>IF(選手申込!J790="","",選手申込!J790)</f>
        <v/>
      </c>
      <c r="N754" s="60" t="str">
        <f>IF(選手申込!K790="","",選手申込!K790)</f>
        <v/>
      </c>
      <c r="O754" s="60">
        <f t="shared" si="104"/>
        <v>0</v>
      </c>
      <c r="P754" s="61" t="str">
        <f t="shared" si="105"/>
        <v/>
      </c>
      <c r="S754" s="82" t="str">
        <f t="shared" si="112"/>
        <v/>
      </c>
      <c r="T754" s="83" t="str">
        <f t="shared" si="112"/>
        <v/>
      </c>
      <c r="U754" s="84" t="str">
        <f t="shared" si="106"/>
        <v/>
      </c>
      <c r="V754" s="85"/>
      <c r="W754" s="86" t="str">
        <f t="shared" si="109"/>
        <v/>
      </c>
      <c r="X754" s="87"/>
      <c r="Y754" s="88"/>
      <c r="Z754" s="89" t="str">
        <f t="shared" si="110"/>
        <v/>
      </c>
      <c r="AA754" s="90"/>
      <c r="AB754" s="91"/>
      <c r="AC754" s="92" t="str">
        <f t="shared" si="107"/>
        <v/>
      </c>
      <c r="AD754" s="93"/>
      <c r="AE754" s="94"/>
      <c r="AF754" s="95" t="str">
        <f t="shared" si="108"/>
        <v/>
      </c>
      <c r="AG754" s="95"/>
      <c r="AH754" s="96"/>
      <c r="AI754" s="97" t="str">
        <f t="shared" si="111"/>
        <v/>
      </c>
      <c r="AJ754" s="98" t="str">
        <f t="shared" si="111"/>
        <v/>
      </c>
      <c r="AK754" s="99" t="str">
        <f t="shared" si="111"/>
        <v/>
      </c>
    </row>
    <row r="755" spans="1:37" ht="26.25" customHeight="1" x14ac:dyDescent="0.7">
      <c r="A755" s="60" t="str">
        <f>IF(選手申込!B791="","",選手申込!B791)</f>
        <v/>
      </c>
      <c r="B755" s="60" t="str">
        <f>IF(選手申込!C791="","",選手申込!C791)</f>
        <v/>
      </c>
      <c r="C755" s="60" t="str">
        <f>IF(選手申込!D791="","",選手申込!D791)</f>
        <v/>
      </c>
      <c r="D755" s="60" t="str">
        <f>IF(選手申込!E791="","",選手申込!E791)</f>
        <v/>
      </c>
      <c r="E755" s="60" t="str">
        <f>IF(選手申込!F791="","",選手申込!F791)</f>
        <v/>
      </c>
      <c r="F755" s="60" t="str">
        <f>IF(選手申込!G791="","",選手申込!G791)</f>
        <v/>
      </c>
      <c r="G755" s="60" t="str">
        <f>IF(選手申込!H791="","",選手申込!H791)</f>
        <v/>
      </c>
      <c r="H755" s="60" t="str">
        <f>IF(選手申込!L791="","",選手申込!L791)</f>
        <v/>
      </c>
      <c r="I755" s="60" t="str">
        <f>IF(H755="","",選手申込!$A$26)</f>
        <v/>
      </c>
      <c r="J755" s="60" t="str">
        <f>IF(I755="","",選手申込!$G$26)</f>
        <v/>
      </c>
      <c r="K755" s="60" t="str">
        <f>IF(J755="","",選手申込!$I$26)</f>
        <v/>
      </c>
      <c r="L755" s="60" t="str">
        <f>IF(選手申込!I791="","",選手申込!I791)</f>
        <v/>
      </c>
      <c r="M755" s="60" t="str">
        <f>IF(選手申込!J791="","",選手申込!J791)</f>
        <v/>
      </c>
      <c r="N755" s="60" t="str">
        <f>IF(選手申込!K791="","",選手申込!K791)</f>
        <v/>
      </c>
      <c r="O755" s="60">
        <f t="shared" si="104"/>
        <v>0</v>
      </c>
      <c r="P755" s="61" t="str">
        <f t="shared" si="105"/>
        <v/>
      </c>
      <c r="S755" s="82" t="str">
        <f t="shared" si="112"/>
        <v/>
      </c>
      <c r="T755" s="83" t="str">
        <f t="shared" si="112"/>
        <v/>
      </c>
      <c r="U755" s="84" t="str">
        <f t="shared" si="106"/>
        <v/>
      </c>
      <c r="V755" s="85"/>
      <c r="W755" s="86" t="str">
        <f t="shared" si="109"/>
        <v/>
      </c>
      <c r="X755" s="87"/>
      <c r="Y755" s="88"/>
      <c r="Z755" s="89" t="str">
        <f t="shared" si="110"/>
        <v/>
      </c>
      <c r="AA755" s="90"/>
      <c r="AB755" s="91"/>
      <c r="AC755" s="92" t="str">
        <f t="shared" si="107"/>
        <v/>
      </c>
      <c r="AD755" s="93"/>
      <c r="AE755" s="94"/>
      <c r="AF755" s="95" t="str">
        <f t="shared" si="108"/>
        <v/>
      </c>
      <c r="AG755" s="95"/>
      <c r="AH755" s="96"/>
      <c r="AI755" s="97" t="str">
        <f t="shared" si="111"/>
        <v/>
      </c>
      <c r="AJ755" s="98" t="str">
        <f t="shared" si="111"/>
        <v/>
      </c>
      <c r="AK755" s="99" t="str">
        <f t="shared" si="111"/>
        <v/>
      </c>
    </row>
    <row r="756" spans="1:37" ht="26.25" customHeight="1" x14ac:dyDescent="0.7">
      <c r="A756" s="60" t="str">
        <f>IF(選手申込!B792="","",選手申込!B792)</f>
        <v/>
      </c>
      <c r="B756" s="60" t="str">
        <f>IF(選手申込!C792="","",選手申込!C792)</f>
        <v/>
      </c>
      <c r="C756" s="60" t="str">
        <f>IF(選手申込!D792="","",選手申込!D792)</f>
        <v/>
      </c>
      <c r="D756" s="60" t="str">
        <f>IF(選手申込!E792="","",選手申込!E792)</f>
        <v/>
      </c>
      <c r="E756" s="60" t="str">
        <f>IF(選手申込!F792="","",選手申込!F792)</f>
        <v/>
      </c>
      <c r="F756" s="60" t="str">
        <f>IF(選手申込!G792="","",選手申込!G792)</f>
        <v/>
      </c>
      <c r="G756" s="60" t="str">
        <f>IF(選手申込!H792="","",選手申込!H792)</f>
        <v/>
      </c>
      <c r="H756" s="60" t="str">
        <f>IF(選手申込!L792="","",選手申込!L792)</f>
        <v/>
      </c>
      <c r="I756" s="60" t="str">
        <f>IF(H756="","",選手申込!$A$26)</f>
        <v/>
      </c>
      <c r="J756" s="60" t="str">
        <f>IF(I756="","",選手申込!$G$26)</f>
        <v/>
      </c>
      <c r="K756" s="60" t="str">
        <f>IF(J756="","",選手申込!$I$26)</f>
        <v/>
      </c>
      <c r="L756" s="60" t="str">
        <f>IF(選手申込!I792="","",選手申込!I792)</f>
        <v/>
      </c>
      <c r="M756" s="60" t="str">
        <f>IF(選手申込!J792="","",選手申込!J792)</f>
        <v/>
      </c>
      <c r="N756" s="60" t="str">
        <f>IF(選手申込!K792="","",選手申込!K792)</f>
        <v/>
      </c>
      <c r="O756" s="60">
        <f t="shared" si="104"/>
        <v>0</v>
      </c>
      <c r="P756" s="61" t="str">
        <f t="shared" si="105"/>
        <v/>
      </c>
      <c r="S756" s="82" t="str">
        <f t="shared" si="112"/>
        <v/>
      </c>
      <c r="T756" s="83" t="str">
        <f t="shared" si="112"/>
        <v/>
      </c>
      <c r="U756" s="84" t="str">
        <f t="shared" si="106"/>
        <v/>
      </c>
      <c r="V756" s="85"/>
      <c r="W756" s="86" t="str">
        <f t="shared" si="109"/>
        <v/>
      </c>
      <c r="X756" s="87"/>
      <c r="Y756" s="88"/>
      <c r="Z756" s="89" t="str">
        <f t="shared" si="110"/>
        <v/>
      </c>
      <c r="AA756" s="90"/>
      <c r="AB756" s="91"/>
      <c r="AC756" s="92" t="str">
        <f t="shared" si="107"/>
        <v/>
      </c>
      <c r="AD756" s="93"/>
      <c r="AE756" s="94"/>
      <c r="AF756" s="95" t="str">
        <f t="shared" si="108"/>
        <v/>
      </c>
      <c r="AG756" s="95"/>
      <c r="AH756" s="96"/>
      <c r="AI756" s="97" t="str">
        <f t="shared" si="111"/>
        <v/>
      </c>
      <c r="AJ756" s="98" t="str">
        <f t="shared" si="111"/>
        <v/>
      </c>
      <c r="AK756" s="99" t="str">
        <f t="shared" si="111"/>
        <v/>
      </c>
    </row>
    <row r="757" spans="1:37" ht="26.25" customHeight="1" x14ac:dyDescent="0.7">
      <c r="A757" s="60" t="str">
        <f>IF(選手申込!B793="","",選手申込!B793)</f>
        <v/>
      </c>
      <c r="B757" s="60" t="str">
        <f>IF(選手申込!C793="","",選手申込!C793)</f>
        <v/>
      </c>
      <c r="C757" s="60" t="str">
        <f>IF(選手申込!D793="","",選手申込!D793)</f>
        <v/>
      </c>
      <c r="D757" s="60" t="str">
        <f>IF(選手申込!E793="","",選手申込!E793)</f>
        <v/>
      </c>
      <c r="E757" s="60" t="str">
        <f>IF(選手申込!F793="","",選手申込!F793)</f>
        <v/>
      </c>
      <c r="F757" s="60" t="str">
        <f>IF(選手申込!G793="","",選手申込!G793)</f>
        <v/>
      </c>
      <c r="G757" s="60" t="str">
        <f>IF(選手申込!H793="","",選手申込!H793)</f>
        <v/>
      </c>
      <c r="H757" s="60" t="str">
        <f>IF(選手申込!L793="","",選手申込!L793)</f>
        <v/>
      </c>
      <c r="I757" s="60" t="str">
        <f>IF(H757="","",選手申込!$A$26)</f>
        <v/>
      </c>
      <c r="J757" s="60" t="str">
        <f>IF(I757="","",選手申込!$G$26)</f>
        <v/>
      </c>
      <c r="K757" s="60" t="str">
        <f>IF(J757="","",選手申込!$I$26)</f>
        <v/>
      </c>
      <c r="L757" s="60" t="str">
        <f>IF(選手申込!I793="","",選手申込!I793)</f>
        <v/>
      </c>
      <c r="M757" s="60" t="str">
        <f>IF(選手申込!J793="","",選手申込!J793)</f>
        <v/>
      </c>
      <c r="N757" s="60" t="str">
        <f>IF(選手申込!K793="","",選手申込!K793)</f>
        <v/>
      </c>
      <c r="O757" s="60">
        <f t="shared" si="104"/>
        <v>0</v>
      </c>
      <c r="P757" s="61" t="str">
        <f t="shared" si="105"/>
        <v/>
      </c>
      <c r="S757" s="82" t="str">
        <f t="shared" si="112"/>
        <v/>
      </c>
      <c r="T757" s="83" t="str">
        <f t="shared" si="112"/>
        <v/>
      </c>
      <c r="U757" s="84" t="str">
        <f t="shared" si="106"/>
        <v/>
      </c>
      <c r="V757" s="85"/>
      <c r="W757" s="86" t="str">
        <f t="shared" si="109"/>
        <v/>
      </c>
      <c r="X757" s="87"/>
      <c r="Y757" s="88"/>
      <c r="Z757" s="89" t="str">
        <f t="shared" si="110"/>
        <v/>
      </c>
      <c r="AA757" s="90"/>
      <c r="AB757" s="91"/>
      <c r="AC757" s="92" t="str">
        <f t="shared" si="107"/>
        <v/>
      </c>
      <c r="AD757" s="93"/>
      <c r="AE757" s="94"/>
      <c r="AF757" s="95" t="str">
        <f t="shared" si="108"/>
        <v/>
      </c>
      <c r="AG757" s="95"/>
      <c r="AH757" s="96"/>
      <c r="AI757" s="97" t="str">
        <f t="shared" si="111"/>
        <v/>
      </c>
      <c r="AJ757" s="98" t="str">
        <f t="shared" si="111"/>
        <v/>
      </c>
      <c r="AK757" s="99" t="str">
        <f t="shared" si="111"/>
        <v/>
      </c>
    </row>
    <row r="758" spans="1:37" ht="26.25" customHeight="1" x14ac:dyDescent="0.7">
      <c r="A758" s="60" t="str">
        <f>IF(選手申込!B794="","",選手申込!B794)</f>
        <v/>
      </c>
      <c r="B758" s="60" t="str">
        <f>IF(選手申込!C794="","",選手申込!C794)</f>
        <v/>
      </c>
      <c r="C758" s="60" t="str">
        <f>IF(選手申込!D794="","",選手申込!D794)</f>
        <v/>
      </c>
      <c r="D758" s="60" t="str">
        <f>IF(選手申込!E794="","",選手申込!E794)</f>
        <v/>
      </c>
      <c r="E758" s="60" t="str">
        <f>IF(選手申込!F794="","",選手申込!F794)</f>
        <v/>
      </c>
      <c r="F758" s="60" t="str">
        <f>IF(選手申込!G794="","",選手申込!G794)</f>
        <v/>
      </c>
      <c r="G758" s="60" t="str">
        <f>IF(選手申込!H794="","",選手申込!H794)</f>
        <v/>
      </c>
      <c r="H758" s="60" t="str">
        <f>IF(選手申込!L794="","",選手申込!L794)</f>
        <v/>
      </c>
      <c r="I758" s="60" t="str">
        <f>IF(H758="","",選手申込!$A$26)</f>
        <v/>
      </c>
      <c r="J758" s="60" t="str">
        <f>IF(I758="","",選手申込!$G$26)</f>
        <v/>
      </c>
      <c r="K758" s="60" t="str">
        <f>IF(J758="","",選手申込!$I$26)</f>
        <v/>
      </c>
      <c r="L758" s="60" t="str">
        <f>IF(選手申込!I794="","",選手申込!I794)</f>
        <v/>
      </c>
      <c r="M758" s="60" t="str">
        <f>IF(選手申込!J794="","",選手申込!J794)</f>
        <v/>
      </c>
      <c r="N758" s="60" t="str">
        <f>IF(選手申込!K794="","",選手申込!K794)</f>
        <v/>
      </c>
      <c r="O758" s="60">
        <f t="shared" si="104"/>
        <v>0</v>
      </c>
      <c r="P758" s="61" t="str">
        <f t="shared" si="105"/>
        <v/>
      </c>
      <c r="S758" s="82" t="str">
        <f t="shared" si="112"/>
        <v/>
      </c>
      <c r="T758" s="83" t="str">
        <f t="shared" si="112"/>
        <v/>
      </c>
      <c r="U758" s="84" t="str">
        <f t="shared" si="106"/>
        <v/>
      </c>
      <c r="V758" s="85"/>
      <c r="W758" s="86" t="str">
        <f t="shared" si="109"/>
        <v/>
      </c>
      <c r="X758" s="87"/>
      <c r="Y758" s="88"/>
      <c r="Z758" s="89" t="str">
        <f t="shared" si="110"/>
        <v/>
      </c>
      <c r="AA758" s="90"/>
      <c r="AB758" s="91"/>
      <c r="AC758" s="92" t="str">
        <f t="shared" si="107"/>
        <v/>
      </c>
      <c r="AD758" s="93"/>
      <c r="AE758" s="94"/>
      <c r="AF758" s="95" t="str">
        <f t="shared" si="108"/>
        <v/>
      </c>
      <c r="AG758" s="95"/>
      <c r="AH758" s="96"/>
      <c r="AI758" s="97" t="str">
        <f t="shared" si="111"/>
        <v/>
      </c>
      <c r="AJ758" s="98" t="str">
        <f t="shared" si="111"/>
        <v/>
      </c>
      <c r="AK758" s="99" t="str">
        <f t="shared" si="111"/>
        <v/>
      </c>
    </row>
    <row r="759" spans="1:37" ht="26.25" customHeight="1" x14ac:dyDescent="0.7">
      <c r="A759" s="60" t="str">
        <f>IF(選手申込!B795="","",選手申込!B795)</f>
        <v/>
      </c>
      <c r="B759" s="60" t="str">
        <f>IF(選手申込!C795="","",選手申込!C795)</f>
        <v/>
      </c>
      <c r="C759" s="60" t="str">
        <f>IF(選手申込!D795="","",選手申込!D795)</f>
        <v/>
      </c>
      <c r="D759" s="60" t="str">
        <f>IF(選手申込!E795="","",選手申込!E795)</f>
        <v/>
      </c>
      <c r="E759" s="60" t="str">
        <f>IF(選手申込!F795="","",選手申込!F795)</f>
        <v/>
      </c>
      <c r="F759" s="60" t="str">
        <f>IF(選手申込!G795="","",選手申込!G795)</f>
        <v/>
      </c>
      <c r="G759" s="60" t="str">
        <f>IF(選手申込!H795="","",選手申込!H795)</f>
        <v/>
      </c>
      <c r="H759" s="60" t="str">
        <f>IF(選手申込!L795="","",選手申込!L795)</f>
        <v/>
      </c>
      <c r="I759" s="60" t="str">
        <f>IF(H759="","",選手申込!$A$26)</f>
        <v/>
      </c>
      <c r="J759" s="60" t="str">
        <f>IF(I759="","",選手申込!$G$26)</f>
        <v/>
      </c>
      <c r="K759" s="60" t="str">
        <f>IF(J759="","",選手申込!$I$26)</f>
        <v/>
      </c>
      <c r="L759" s="60" t="str">
        <f>IF(選手申込!I795="","",選手申込!I795)</f>
        <v/>
      </c>
      <c r="M759" s="60" t="str">
        <f>IF(選手申込!J795="","",選手申込!J795)</f>
        <v/>
      </c>
      <c r="N759" s="60" t="str">
        <f>IF(選手申込!K795="","",選手申込!K795)</f>
        <v/>
      </c>
      <c r="O759" s="60">
        <f t="shared" si="104"/>
        <v>0</v>
      </c>
      <c r="P759" s="61" t="str">
        <f t="shared" si="105"/>
        <v/>
      </c>
      <c r="S759" s="82" t="str">
        <f t="shared" si="112"/>
        <v/>
      </c>
      <c r="T759" s="83" t="str">
        <f t="shared" si="112"/>
        <v/>
      </c>
      <c r="U759" s="84" t="str">
        <f t="shared" si="106"/>
        <v/>
      </c>
      <c r="V759" s="85"/>
      <c r="W759" s="86" t="str">
        <f t="shared" si="109"/>
        <v/>
      </c>
      <c r="X759" s="87"/>
      <c r="Y759" s="88"/>
      <c r="Z759" s="89" t="str">
        <f t="shared" si="110"/>
        <v/>
      </c>
      <c r="AA759" s="90"/>
      <c r="AB759" s="91"/>
      <c r="AC759" s="92" t="str">
        <f t="shared" si="107"/>
        <v/>
      </c>
      <c r="AD759" s="93"/>
      <c r="AE759" s="94"/>
      <c r="AF759" s="95" t="str">
        <f t="shared" si="108"/>
        <v/>
      </c>
      <c r="AG759" s="95"/>
      <c r="AH759" s="96"/>
      <c r="AI759" s="97" t="str">
        <f t="shared" si="111"/>
        <v/>
      </c>
      <c r="AJ759" s="98" t="str">
        <f t="shared" si="111"/>
        <v/>
      </c>
      <c r="AK759" s="99" t="str">
        <f t="shared" si="111"/>
        <v/>
      </c>
    </row>
    <row r="760" spans="1:37" ht="26.25" customHeight="1" x14ac:dyDescent="0.7">
      <c r="A760" s="60" t="str">
        <f>IF(選手申込!B796="","",選手申込!B796)</f>
        <v/>
      </c>
      <c r="B760" s="60" t="str">
        <f>IF(選手申込!C796="","",選手申込!C796)</f>
        <v/>
      </c>
      <c r="C760" s="60" t="str">
        <f>IF(選手申込!D796="","",選手申込!D796)</f>
        <v/>
      </c>
      <c r="D760" s="60" t="str">
        <f>IF(選手申込!E796="","",選手申込!E796)</f>
        <v/>
      </c>
      <c r="E760" s="60" t="str">
        <f>IF(選手申込!F796="","",選手申込!F796)</f>
        <v/>
      </c>
      <c r="F760" s="60" t="str">
        <f>IF(選手申込!G796="","",選手申込!G796)</f>
        <v/>
      </c>
      <c r="G760" s="60" t="str">
        <f>IF(選手申込!H796="","",選手申込!H796)</f>
        <v/>
      </c>
      <c r="H760" s="60" t="str">
        <f>IF(選手申込!L796="","",選手申込!L796)</f>
        <v/>
      </c>
      <c r="I760" s="60" t="str">
        <f>IF(H760="","",選手申込!$A$26)</f>
        <v/>
      </c>
      <c r="J760" s="60" t="str">
        <f>IF(I760="","",選手申込!$G$26)</f>
        <v/>
      </c>
      <c r="K760" s="60" t="str">
        <f>IF(J760="","",選手申込!$I$26)</f>
        <v/>
      </c>
      <c r="L760" s="60" t="str">
        <f>IF(選手申込!I796="","",選手申込!I796)</f>
        <v/>
      </c>
      <c r="M760" s="60" t="str">
        <f>IF(選手申込!J796="","",選手申込!J796)</f>
        <v/>
      </c>
      <c r="N760" s="60" t="str">
        <f>IF(選手申込!K796="","",選手申込!K796)</f>
        <v/>
      </c>
      <c r="O760" s="60">
        <f t="shared" si="104"/>
        <v>0</v>
      </c>
      <c r="P760" s="61" t="str">
        <f t="shared" si="105"/>
        <v/>
      </c>
      <c r="S760" s="82" t="str">
        <f t="shared" si="112"/>
        <v/>
      </c>
      <c r="T760" s="83" t="str">
        <f t="shared" si="112"/>
        <v/>
      </c>
      <c r="U760" s="84" t="str">
        <f t="shared" si="106"/>
        <v/>
      </c>
      <c r="V760" s="85"/>
      <c r="W760" s="86" t="str">
        <f t="shared" si="109"/>
        <v/>
      </c>
      <c r="X760" s="87"/>
      <c r="Y760" s="88"/>
      <c r="Z760" s="89" t="str">
        <f t="shared" si="110"/>
        <v/>
      </c>
      <c r="AA760" s="90"/>
      <c r="AB760" s="91"/>
      <c r="AC760" s="92" t="str">
        <f t="shared" si="107"/>
        <v/>
      </c>
      <c r="AD760" s="93"/>
      <c r="AE760" s="94"/>
      <c r="AF760" s="95" t="str">
        <f t="shared" si="108"/>
        <v/>
      </c>
      <c r="AG760" s="95"/>
      <c r="AH760" s="96"/>
      <c r="AI760" s="97" t="str">
        <f t="shared" si="111"/>
        <v/>
      </c>
      <c r="AJ760" s="98" t="str">
        <f t="shared" si="111"/>
        <v/>
      </c>
      <c r="AK760" s="99" t="str">
        <f t="shared" si="111"/>
        <v/>
      </c>
    </row>
    <row r="761" spans="1:37" ht="26.25" customHeight="1" x14ac:dyDescent="0.7">
      <c r="A761" s="60" t="str">
        <f>IF(選手申込!B797="","",選手申込!B797)</f>
        <v/>
      </c>
      <c r="B761" s="60" t="str">
        <f>IF(選手申込!C797="","",選手申込!C797)</f>
        <v/>
      </c>
      <c r="C761" s="60" t="str">
        <f>IF(選手申込!D797="","",選手申込!D797)</f>
        <v/>
      </c>
      <c r="D761" s="60" t="str">
        <f>IF(選手申込!E797="","",選手申込!E797)</f>
        <v/>
      </c>
      <c r="E761" s="60" t="str">
        <f>IF(選手申込!F797="","",選手申込!F797)</f>
        <v/>
      </c>
      <c r="F761" s="60" t="str">
        <f>IF(選手申込!G797="","",選手申込!G797)</f>
        <v/>
      </c>
      <c r="G761" s="60" t="str">
        <f>IF(選手申込!H797="","",選手申込!H797)</f>
        <v/>
      </c>
      <c r="H761" s="60" t="str">
        <f>IF(選手申込!L797="","",選手申込!L797)</f>
        <v/>
      </c>
      <c r="I761" s="60" t="str">
        <f>IF(H761="","",選手申込!$A$26)</f>
        <v/>
      </c>
      <c r="J761" s="60" t="str">
        <f>IF(I761="","",選手申込!$G$26)</f>
        <v/>
      </c>
      <c r="K761" s="60" t="str">
        <f>IF(J761="","",選手申込!$I$26)</f>
        <v/>
      </c>
      <c r="L761" s="60" t="str">
        <f>IF(選手申込!I797="","",選手申込!I797)</f>
        <v/>
      </c>
      <c r="M761" s="60" t="str">
        <f>IF(選手申込!J797="","",選手申込!J797)</f>
        <v/>
      </c>
      <c r="N761" s="60" t="str">
        <f>IF(選手申込!K797="","",選手申込!K797)</f>
        <v/>
      </c>
      <c r="O761" s="60">
        <f t="shared" si="104"/>
        <v>0</v>
      </c>
      <c r="P761" s="61" t="str">
        <f t="shared" si="105"/>
        <v/>
      </c>
      <c r="S761" s="82" t="str">
        <f t="shared" si="112"/>
        <v/>
      </c>
      <c r="T761" s="83" t="str">
        <f t="shared" si="112"/>
        <v/>
      </c>
      <c r="U761" s="84" t="str">
        <f t="shared" si="106"/>
        <v/>
      </c>
      <c r="V761" s="85"/>
      <c r="W761" s="86" t="str">
        <f t="shared" si="109"/>
        <v/>
      </c>
      <c r="X761" s="87"/>
      <c r="Y761" s="88"/>
      <c r="Z761" s="89" t="str">
        <f t="shared" si="110"/>
        <v/>
      </c>
      <c r="AA761" s="90"/>
      <c r="AB761" s="91"/>
      <c r="AC761" s="92" t="str">
        <f t="shared" si="107"/>
        <v/>
      </c>
      <c r="AD761" s="93"/>
      <c r="AE761" s="94"/>
      <c r="AF761" s="95" t="str">
        <f t="shared" si="108"/>
        <v/>
      </c>
      <c r="AG761" s="95"/>
      <c r="AH761" s="96"/>
      <c r="AI761" s="97" t="str">
        <f t="shared" si="111"/>
        <v/>
      </c>
      <c r="AJ761" s="98" t="str">
        <f t="shared" si="111"/>
        <v/>
      </c>
      <c r="AK761" s="99" t="str">
        <f t="shared" si="111"/>
        <v/>
      </c>
    </row>
    <row r="762" spans="1:37" ht="26.25" customHeight="1" x14ac:dyDescent="0.7">
      <c r="A762" s="60" t="str">
        <f>IF(選手申込!B798="","",選手申込!B798)</f>
        <v/>
      </c>
      <c r="B762" s="60" t="str">
        <f>IF(選手申込!C798="","",選手申込!C798)</f>
        <v/>
      </c>
      <c r="C762" s="60" t="str">
        <f>IF(選手申込!D798="","",選手申込!D798)</f>
        <v/>
      </c>
      <c r="D762" s="60" t="str">
        <f>IF(選手申込!E798="","",選手申込!E798)</f>
        <v/>
      </c>
      <c r="E762" s="60" t="str">
        <f>IF(選手申込!F798="","",選手申込!F798)</f>
        <v/>
      </c>
      <c r="F762" s="60" t="str">
        <f>IF(選手申込!G798="","",選手申込!G798)</f>
        <v/>
      </c>
      <c r="G762" s="60" t="str">
        <f>IF(選手申込!H798="","",選手申込!H798)</f>
        <v/>
      </c>
      <c r="H762" s="60" t="str">
        <f>IF(選手申込!L798="","",選手申込!L798)</f>
        <v/>
      </c>
      <c r="I762" s="60" t="str">
        <f>IF(H762="","",選手申込!$A$26)</f>
        <v/>
      </c>
      <c r="J762" s="60" t="str">
        <f>IF(I762="","",選手申込!$G$26)</f>
        <v/>
      </c>
      <c r="K762" s="60" t="str">
        <f>IF(J762="","",選手申込!$I$26)</f>
        <v/>
      </c>
      <c r="L762" s="60" t="str">
        <f>IF(選手申込!I798="","",選手申込!I798)</f>
        <v/>
      </c>
      <c r="M762" s="60" t="str">
        <f>IF(選手申込!J798="","",選手申込!J798)</f>
        <v/>
      </c>
      <c r="N762" s="60" t="str">
        <f>IF(選手申込!K798="","",選手申込!K798)</f>
        <v/>
      </c>
      <c r="O762" s="60">
        <f t="shared" si="104"/>
        <v>0</v>
      </c>
      <c r="P762" s="61" t="str">
        <f t="shared" si="105"/>
        <v/>
      </c>
      <c r="S762" s="82" t="str">
        <f t="shared" si="112"/>
        <v/>
      </c>
      <c r="T762" s="83" t="str">
        <f t="shared" si="112"/>
        <v/>
      </c>
      <c r="U762" s="84" t="str">
        <f t="shared" si="106"/>
        <v/>
      </c>
      <c r="V762" s="85"/>
      <c r="W762" s="86" t="str">
        <f t="shared" si="109"/>
        <v/>
      </c>
      <c r="X762" s="87"/>
      <c r="Y762" s="88"/>
      <c r="Z762" s="89" t="str">
        <f t="shared" si="110"/>
        <v/>
      </c>
      <c r="AA762" s="90"/>
      <c r="AB762" s="91"/>
      <c r="AC762" s="92" t="str">
        <f t="shared" si="107"/>
        <v/>
      </c>
      <c r="AD762" s="93"/>
      <c r="AE762" s="94"/>
      <c r="AF762" s="95" t="str">
        <f t="shared" si="108"/>
        <v/>
      </c>
      <c r="AG762" s="95"/>
      <c r="AH762" s="96"/>
      <c r="AI762" s="97" t="str">
        <f t="shared" si="111"/>
        <v/>
      </c>
      <c r="AJ762" s="98" t="str">
        <f t="shared" si="111"/>
        <v/>
      </c>
      <c r="AK762" s="99" t="str">
        <f t="shared" si="111"/>
        <v/>
      </c>
    </row>
    <row r="763" spans="1:37" ht="26.25" customHeight="1" x14ac:dyDescent="0.7">
      <c r="A763" s="60" t="str">
        <f>IF(選手申込!B799="","",選手申込!B799)</f>
        <v/>
      </c>
      <c r="B763" s="60" t="str">
        <f>IF(選手申込!C799="","",選手申込!C799)</f>
        <v/>
      </c>
      <c r="C763" s="60" t="str">
        <f>IF(選手申込!D799="","",選手申込!D799)</f>
        <v/>
      </c>
      <c r="D763" s="60" t="str">
        <f>IF(選手申込!E799="","",選手申込!E799)</f>
        <v/>
      </c>
      <c r="E763" s="60" t="str">
        <f>IF(選手申込!F799="","",選手申込!F799)</f>
        <v/>
      </c>
      <c r="F763" s="60" t="str">
        <f>IF(選手申込!G799="","",選手申込!G799)</f>
        <v/>
      </c>
      <c r="G763" s="60" t="str">
        <f>IF(選手申込!H799="","",選手申込!H799)</f>
        <v/>
      </c>
      <c r="H763" s="60" t="str">
        <f>IF(選手申込!L799="","",選手申込!L799)</f>
        <v/>
      </c>
      <c r="I763" s="60" t="str">
        <f>IF(H763="","",選手申込!$A$26)</f>
        <v/>
      </c>
      <c r="J763" s="60" t="str">
        <f>IF(I763="","",選手申込!$G$26)</f>
        <v/>
      </c>
      <c r="K763" s="60" t="str">
        <f>IF(J763="","",選手申込!$I$26)</f>
        <v/>
      </c>
      <c r="L763" s="60" t="str">
        <f>IF(選手申込!I799="","",選手申込!I799)</f>
        <v/>
      </c>
      <c r="M763" s="60" t="str">
        <f>IF(選手申込!J799="","",選手申込!J799)</f>
        <v/>
      </c>
      <c r="N763" s="60" t="str">
        <f>IF(選手申込!K799="","",選手申込!K799)</f>
        <v/>
      </c>
      <c r="O763" s="60">
        <f t="shared" si="104"/>
        <v>0</v>
      </c>
      <c r="P763" s="61" t="str">
        <f t="shared" si="105"/>
        <v/>
      </c>
      <c r="S763" s="82" t="str">
        <f t="shared" si="112"/>
        <v/>
      </c>
      <c r="T763" s="83" t="str">
        <f t="shared" si="112"/>
        <v/>
      </c>
      <c r="U763" s="84" t="str">
        <f t="shared" si="106"/>
        <v/>
      </c>
      <c r="V763" s="85"/>
      <c r="W763" s="86" t="str">
        <f t="shared" si="109"/>
        <v/>
      </c>
      <c r="X763" s="87"/>
      <c r="Y763" s="88"/>
      <c r="Z763" s="89" t="str">
        <f t="shared" si="110"/>
        <v/>
      </c>
      <c r="AA763" s="90"/>
      <c r="AB763" s="91"/>
      <c r="AC763" s="92" t="str">
        <f t="shared" si="107"/>
        <v/>
      </c>
      <c r="AD763" s="93"/>
      <c r="AE763" s="94"/>
      <c r="AF763" s="95" t="str">
        <f t="shared" si="108"/>
        <v/>
      </c>
      <c r="AG763" s="95"/>
      <c r="AH763" s="96"/>
      <c r="AI763" s="97" t="str">
        <f t="shared" si="111"/>
        <v/>
      </c>
      <c r="AJ763" s="98" t="str">
        <f t="shared" si="111"/>
        <v/>
      </c>
      <c r="AK763" s="99" t="str">
        <f t="shared" si="111"/>
        <v/>
      </c>
    </row>
    <row r="764" spans="1:37" ht="26.25" customHeight="1" x14ac:dyDescent="0.7">
      <c r="A764" s="60" t="str">
        <f>IF(選手申込!B800="","",選手申込!B800)</f>
        <v/>
      </c>
      <c r="B764" s="60" t="str">
        <f>IF(選手申込!C800="","",選手申込!C800)</f>
        <v/>
      </c>
      <c r="C764" s="60" t="str">
        <f>IF(選手申込!D800="","",選手申込!D800)</f>
        <v/>
      </c>
      <c r="D764" s="60" t="str">
        <f>IF(選手申込!E800="","",選手申込!E800)</f>
        <v/>
      </c>
      <c r="E764" s="60" t="str">
        <f>IF(選手申込!F800="","",選手申込!F800)</f>
        <v/>
      </c>
      <c r="F764" s="60" t="str">
        <f>IF(選手申込!G800="","",選手申込!G800)</f>
        <v/>
      </c>
      <c r="G764" s="60" t="str">
        <f>IF(選手申込!H800="","",選手申込!H800)</f>
        <v/>
      </c>
      <c r="H764" s="60" t="str">
        <f>IF(選手申込!L800="","",選手申込!L800)</f>
        <v/>
      </c>
      <c r="I764" s="60" t="str">
        <f>IF(H764="","",選手申込!$A$26)</f>
        <v/>
      </c>
      <c r="J764" s="60" t="str">
        <f>IF(I764="","",選手申込!$G$26)</f>
        <v/>
      </c>
      <c r="K764" s="60" t="str">
        <f>IF(J764="","",選手申込!$I$26)</f>
        <v/>
      </c>
      <c r="L764" s="60" t="str">
        <f>IF(選手申込!I800="","",選手申込!I800)</f>
        <v/>
      </c>
      <c r="M764" s="60" t="str">
        <f>IF(選手申込!J800="","",選手申込!J800)</f>
        <v/>
      </c>
      <c r="N764" s="60" t="str">
        <f>IF(選手申込!K800="","",選手申込!K800)</f>
        <v/>
      </c>
      <c r="O764" s="60">
        <f t="shared" si="104"/>
        <v>0</v>
      </c>
      <c r="P764" s="61" t="str">
        <f t="shared" si="105"/>
        <v/>
      </c>
      <c r="S764" s="82" t="str">
        <f t="shared" si="112"/>
        <v/>
      </c>
      <c r="T764" s="83" t="str">
        <f t="shared" si="112"/>
        <v/>
      </c>
      <c r="U764" s="84" t="str">
        <f t="shared" si="106"/>
        <v/>
      </c>
      <c r="V764" s="85"/>
      <c r="W764" s="86" t="str">
        <f t="shared" si="109"/>
        <v/>
      </c>
      <c r="X764" s="87"/>
      <c r="Y764" s="88"/>
      <c r="Z764" s="89" t="str">
        <f t="shared" si="110"/>
        <v/>
      </c>
      <c r="AA764" s="90"/>
      <c r="AB764" s="91"/>
      <c r="AC764" s="92" t="str">
        <f t="shared" si="107"/>
        <v/>
      </c>
      <c r="AD764" s="93"/>
      <c r="AE764" s="94"/>
      <c r="AF764" s="95" t="str">
        <f t="shared" si="108"/>
        <v/>
      </c>
      <c r="AG764" s="95"/>
      <c r="AH764" s="96"/>
      <c r="AI764" s="97" t="str">
        <f t="shared" si="111"/>
        <v/>
      </c>
      <c r="AJ764" s="98" t="str">
        <f t="shared" si="111"/>
        <v/>
      </c>
      <c r="AK764" s="99" t="str">
        <f t="shared" si="111"/>
        <v/>
      </c>
    </row>
    <row r="765" spans="1:37" ht="26.25" customHeight="1" x14ac:dyDescent="0.7">
      <c r="A765" s="60" t="str">
        <f>IF(選手申込!B801="","",選手申込!B801)</f>
        <v/>
      </c>
      <c r="B765" s="60" t="str">
        <f>IF(選手申込!C801="","",選手申込!C801)</f>
        <v/>
      </c>
      <c r="C765" s="60" t="str">
        <f>IF(選手申込!D801="","",選手申込!D801)</f>
        <v/>
      </c>
      <c r="D765" s="60" t="str">
        <f>IF(選手申込!E801="","",選手申込!E801)</f>
        <v/>
      </c>
      <c r="E765" s="60" t="str">
        <f>IF(選手申込!F801="","",選手申込!F801)</f>
        <v/>
      </c>
      <c r="F765" s="60" t="str">
        <f>IF(選手申込!G801="","",選手申込!G801)</f>
        <v/>
      </c>
      <c r="G765" s="60" t="str">
        <f>IF(選手申込!H801="","",選手申込!H801)</f>
        <v/>
      </c>
      <c r="H765" s="60" t="str">
        <f>IF(選手申込!L801="","",選手申込!L801)</f>
        <v/>
      </c>
      <c r="I765" s="60" t="str">
        <f>IF(H765="","",選手申込!$A$26)</f>
        <v/>
      </c>
      <c r="J765" s="60" t="str">
        <f>IF(I765="","",選手申込!$G$26)</f>
        <v/>
      </c>
      <c r="K765" s="60" t="str">
        <f>IF(J765="","",選手申込!$I$26)</f>
        <v/>
      </c>
      <c r="L765" s="60" t="str">
        <f>IF(選手申込!I801="","",選手申込!I801)</f>
        <v/>
      </c>
      <c r="M765" s="60" t="str">
        <f>IF(選手申込!J801="","",選手申込!J801)</f>
        <v/>
      </c>
      <c r="N765" s="60" t="str">
        <f>IF(選手申込!K801="","",選手申込!K801)</f>
        <v/>
      </c>
      <c r="O765" s="60">
        <f t="shared" si="104"/>
        <v>0</v>
      </c>
      <c r="P765" s="61" t="str">
        <f t="shared" si="105"/>
        <v/>
      </c>
      <c r="S765" s="82" t="str">
        <f t="shared" si="112"/>
        <v/>
      </c>
      <c r="T765" s="83" t="str">
        <f t="shared" si="112"/>
        <v/>
      </c>
      <c r="U765" s="84" t="str">
        <f t="shared" si="106"/>
        <v/>
      </c>
      <c r="V765" s="85"/>
      <c r="W765" s="86" t="str">
        <f t="shared" si="109"/>
        <v/>
      </c>
      <c r="X765" s="87"/>
      <c r="Y765" s="88"/>
      <c r="Z765" s="89" t="str">
        <f t="shared" si="110"/>
        <v/>
      </c>
      <c r="AA765" s="90"/>
      <c r="AB765" s="91"/>
      <c r="AC765" s="92" t="str">
        <f t="shared" si="107"/>
        <v/>
      </c>
      <c r="AD765" s="93"/>
      <c r="AE765" s="94"/>
      <c r="AF765" s="95" t="str">
        <f t="shared" si="108"/>
        <v/>
      </c>
      <c r="AG765" s="95"/>
      <c r="AH765" s="96"/>
      <c r="AI765" s="97" t="str">
        <f t="shared" si="111"/>
        <v/>
      </c>
      <c r="AJ765" s="98" t="str">
        <f t="shared" si="111"/>
        <v/>
      </c>
      <c r="AK765" s="99" t="str">
        <f t="shared" si="111"/>
        <v/>
      </c>
    </row>
    <row r="766" spans="1:37" ht="26.25" customHeight="1" x14ac:dyDescent="0.7">
      <c r="A766" s="60" t="str">
        <f>IF(選手申込!B802="","",選手申込!B802)</f>
        <v/>
      </c>
      <c r="B766" s="60" t="str">
        <f>IF(選手申込!C802="","",選手申込!C802)</f>
        <v/>
      </c>
      <c r="C766" s="60" t="str">
        <f>IF(選手申込!D802="","",選手申込!D802)</f>
        <v/>
      </c>
      <c r="D766" s="60" t="str">
        <f>IF(選手申込!E802="","",選手申込!E802)</f>
        <v/>
      </c>
      <c r="E766" s="60" t="str">
        <f>IF(選手申込!F802="","",選手申込!F802)</f>
        <v/>
      </c>
      <c r="F766" s="60" t="str">
        <f>IF(選手申込!G802="","",選手申込!G802)</f>
        <v/>
      </c>
      <c r="G766" s="60" t="str">
        <f>IF(選手申込!H802="","",選手申込!H802)</f>
        <v/>
      </c>
      <c r="H766" s="60" t="str">
        <f>IF(選手申込!L802="","",選手申込!L802)</f>
        <v/>
      </c>
      <c r="I766" s="60" t="str">
        <f>IF(H766="","",選手申込!$A$26)</f>
        <v/>
      </c>
      <c r="J766" s="60" t="str">
        <f>IF(I766="","",選手申込!$G$26)</f>
        <v/>
      </c>
      <c r="K766" s="60" t="str">
        <f>IF(J766="","",選手申込!$I$26)</f>
        <v/>
      </c>
      <c r="L766" s="60" t="str">
        <f>IF(選手申込!I802="","",選手申込!I802)</f>
        <v/>
      </c>
      <c r="M766" s="60" t="str">
        <f>IF(選手申込!J802="","",選手申込!J802)</f>
        <v/>
      </c>
      <c r="N766" s="60" t="str">
        <f>IF(選手申込!K802="","",選手申込!K802)</f>
        <v/>
      </c>
      <c r="O766" s="60">
        <f t="shared" si="104"/>
        <v>0</v>
      </c>
      <c r="P766" s="61" t="str">
        <f t="shared" si="105"/>
        <v/>
      </c>
      <c r="S766" s="82" t="str">
        <f t="shared" si="112"/>
        <v/>
      </c>
      <c r="T766" s="83" t="str">
        <f t="shared" si="112"/>
        <v/>
      </c>
      <c r="U766" s="84" t="str">
        <f t="shared" si="106"/>
        <v/>
      </c>
      <c r="V766" s="85"/>
      <c r="W766" s="86" t="str">
        <f t="shared" si="109"/>
        <v/>
      </c>
      <c r="X766" s="87"/>
      <c r="Y766" s="88"/>
      <c r="Z766" s="89" t="str">
        <f t="shared" si="110"/>
        <v/>
      </c>
      <c r="AA766" s="90"/>
      <c r="AB766" s="91"/>
      <c r="AC766" s="92" t="str">
        <f t="shared" si="107"/>
        <v/>
      </c>
      <c r="AD766" s="93"/>
      <c r="AE766" s="94"/>
      <c r="AF766" s="95" t="str">
        <f t="shared" si="108"/>
        <v/>
      </c>
      <c r="AG766" s="95"/>
      <c r="AH766" s="96"/>
      <c r="AI766" s="97" t="str">
        <f t="shared" si="111"/>
        <v/>
      </c>
      <c r="AJ766" s="98" t="str">
        <f t="shared" si="111"/>
        <v/>
      </c>
      <c r="AK766" s="99" t="str">
        <f t="shared" si="111"/>
        <v/>
      </c>
    </row>
    <row r="767" spans="1:37" ht="26.25" customHeight="1" x14ac:dyDescent="0.7">
      <c r="A767" s="60" t="str">
        <f>IF(選手申込!B803="","",選手申込!B803)</f>
        <v/>
      </c>
      <c r="B767" s="60" t="str">
        <f>IF(選手申込!C803="","",選手申込!C803)</f>
        <v/>
      </c>
      <c r="C767" s="60" t="str">
        <f>IF(選手申込!D803="","",選手申込!D803)</f>
        <v/>
      </c>
      <c r="D767" s="60" t="str">
        <f>IF(選手申込!E803="","",選手申込!E803)</f>
        <v/>
      </c>
      <c r="E767" s="60" t="str">
        <f>IF(選手申込!F803="","",選手申込!F803)</f>
        <v/>
      </c>
      <c r="F767" s="60" t="str">
        <f>IF(選手申込!G803="","",選手申込!G803)</f>
        <v/>
      </c>
      <c r="G767" s="60" t="str">
        <f>IF(選手申込!H803="","",選手申込!H803)</f>
        <v/>
      </c>
      <c r="H767" s="60" t="str">
        <f>IF(選手申込!L803="","",選手申込!L803)</f>
        <v/>
      </c>
      <c r="I767" s="60" t="str">
        <f>IF(H767="","",選手申込!$A$26)</f>
        <v/>
      </c>
      <c r="J767" s="60" t="str">
        <f>IF(I767="","",選手申込!$G$26)</f>
        <v/>
      </c>
      <c r="K767" s="60" t="str">
        <f>IF(J767="","",選手申込!$I$26)</f>
        <v/>
      </c>
      <c r="L767" s="60" t="str">
        <f>IF(選手申込!I803="","",選手申込!I803)</f>
        <v/>
      </c>
      <c r="M767" s="60" t="str">
        <f>IF(選手申込!J803="","",選手申込!J803)</f>
        <v/>
      </c>
      <c r="N767" s="60" t="str">
        <f>IF(選手申込!K803="","",選手申込!K803)</f>
        <v/>
      </c>
      <c r="O767" s="60">
        <f t="shared" si="104"/>
        <v>0</v>
      </c>
      <c r="P767" s="61" t="str">
        <f t="shared" si="105"/>
        <v/>
      </c>
      <c r="S767" s="82" t="str">
        <f t="shared" si="112"/>
        <v/>
      </c>
      <c r="T767" s="83" t="str">
        <f t="shared" si="112"/>
        <v/>
      </c>
      <c r="U767" s="84" t="str">
        <f t="shared" si="106"/>
        <v/>
      </c>
      <c r="V767" s="85"/>
      <c r="W767" s="86" t="str">
        <f t="shared" si="109"/>
        <v/>
      </c>
      <c r="X767" s="87"/>
      <c r="Y767" s="88"/>
      <c r="Z767" s="89" t="str">
        <f t="shared" si="110"/>
        <v/>
      </c>
      <c r="AA767" s="90"/>
      <c r="AB767" s="91"/>
      <c r="AC767" s="92" t="str">
        <f t="shared" si="107"/>
        <v/>
      </c>
      <c r="AD767" s="93"/>
      <c r="AE767" s="94"/>
      <c r="AF767" s="95" t="str">
        <f t="shared" si="108"/>
        <v/>
      </c>
      <c r="AG767" s="95"/>
      <c r="AH767" s="96"/>
      <c r="AI767" s="97" t="str">
        <f t="shared" si="111"/>
        <v/>
      </c>
      <c r="AJ767" s="98" t="str">
        <f t="shared" si="111"/>
        <v/>
      </c>
      <c r="AK767" s="99" t="str">
        <f t="shared" si="111"/>
        <v/>
      </c>
    </row>
    <row r="768" spans="1:37" ht="26.25" customHeight="1" x14ac:dyDescent="0.7">
      <c r="A768" s="60" t="str">
        <f>IF(選手申込!B804="","",選手申込!B804)</f>
        <v/>
      </c>
      <c r="B768" s="60" t="str">
        <f>IF(選手申込!C804="","",選手申込!C804)</f>
        <v/>
      </c>
      <c r="C768" s="60" t="str">
        <f>IF(選手申込!D804="","",選手申込!D804)</f>
        <v/>
      </c>
      <c r="D768" s="60" t="str">
        <f>IF(選手申込!E804="","",選手申込!E804)</f>
        <v/>
      </c>
      <c r="E768" s="60" t="str">
        <f>IF(選手申込!F804="","",選手申込!F804)</f>
        <v/>
      </c>
      <c r="F768" s="60" t="str">
        <f>IF(選手申込!G804="","",選手申込!G804)</f>
        <v/>
      </c>
      <c r="G768" s="60" t="str">
        <f>IF(選手申込!H804="","",選手申込!H804)</f>
        <v/>
      </c>
      <c r="H768" s="60" t="str">
        <f>IF(選手申込!L804="","",選手申込!L804)</f>
        <v/>
      </c>
      <c r="I768" s="60" t="str">
        <f>IF(H768="","",選手申込!$A$26)</f>
        <v/>
      </c>
      <c r="J768" s="60" t="str">
        <f>IF(I768="","",選手申込!$G$26)</f>
        <v/>
      </c>
      <c r="K768" s="60" t="str">
        <f>IF(J768="","",選手申込!$I$26)</f>
        <v/>
      </c>
      <c r="L768" s="60" t="str">
        <f>IF(選手申込!I804="","",選手申込!I804)</f>
        <v/>
      </c>
      <c r="M768" s="60" t="str">
        <f>IF(選手申込!J804="","",選手申込!J804)</f>
        <v/>
      </c>
      <c r="N768" s="60" t="str">
        <f>IF(選手申込!K804="","",選手申込!K804)</f>
        <v/>
      </c>
      <c r="O768" s="60">
        <f t="shared" si="104"/>
        <v>0</v>
      </c>
      <c r="P768" s="61" t="str">
        <f t="shared" si="105"/>
        <v/>
      </c>
      <c r="S768" s="82" t="str">
        <f t="shared" si="112"/>
        <v/>
      </c>
      <c r="T768" s="83" t="str">
        <f t="shared" si="112"/>
        <v/>
      </c>
      <c r="U768" s="84" t="str">
        <f t="shared" si="106"/>
        <v/>
      </c>
      <c r="V768" s="85"/>
      <c r="W768" s="86" t="str">
        <f t="shared" si="109"/>
        <v/>
      </c>
      <c r="X768" s="87"/>
      <c r="Y768" s="88"/>
      <c r="Z768" s="89" t="str">
        <f t="shared" si="110"/>
        <v/>
      </c>
      <c r="AA768" s="90"/>
      <c r="AB768" s="91"/>
      <c r="AC768" s="92" t="str">
        <f t="shared" si="107"/>
        <v/>
      </c>
      <c r="AD768" s="93"/>
      <c r="AE768" s="94"/>
      <c r="AF768" s="95" t="str">
        <f t="shared" si="108"/>
        <v/>
      </c>
      <c r="AG768" s="95"/>
      <c r="AH768" s="96"/>
      <c r="AI768" s="97" t="str">
        <f t="shared" si="111"/>
        <v/>
      </c>
      <c r="AJ768" s="98" t="str">
        <f t="shared" si="111"/>
        <v/>
      </c>
      <c r="AK768" s="99" t="str">
        <f t="shared" si="111"/>
        <v/>
      </c>
    </row>
    <row r="769" spans="1:37" ht="26.25" customHeight="1" x14ac:dyDescent="0.7">
      <c r="A769" s="60" t="str">
        <f>IF(選手申込!B805="","",選手申込!B805)</f>
        <v/>
      </c>
      <c r="B769" s="60" t="str">
        <f>IF(選手申込!C805="","",選手申込!C805)</f>
        <v/>
      </c>
      <c r="C769" s="60" t="str">
        <f>IF(選手申込!D805="","",選手申込!D805)</f>
        <v/>
      </c>
      <c r="D769" s="60" t="str">
        <f>IF(選手申込!E805="","",選手申込!E805)</f>
        <v/>
      </c>
      <c r="E769" s="60" t="str">
        <f>IF(選手申込!F805="","",選手申込!F805)</f>
        <v/>
      </c>
      <c r="F769" s="60" t="str">
        <f>IF(選手申込!G805="","",選手申込!G805)</f>
        <v/>
      </c>
      <c r="G769" s="60" t="str">
        <f>IF(選手申込!H805="","",選手申込!H805)</f>
        <v/>
      </c>
      <c r="H769" s="60" t="str">
        <f>IF(選手申込!L805="","",選手申込!L805)</f>
        <v/>
      </c>
      <c r="I769" s="60" t="str">
        <f>IF(H769="","",選手申込!$A$26)</f>
        <v/>
      </c>
      <c r="J769" s="60" t="str">
        <f>IF(I769="","",選手申込!$G$26)</f>
        <v/>
      </c>
      <c r="K769" s="60" t="str">
        <f>IF(J769="","",選手申込!$I$26)</f>
        <v/>
      </c>
      <c r="L769" s="60" t="str">
        <f>IF(選手申込!I805="","",選手申込!I805)</f>
        <v/>
      </c>
      <c r="M769" s="60" t="str">
        <f>IF(選手申込!J805="","",選手申込!J805)</f>
        <v/>
      </c>
      <c r="N769" s="60" t="str">
        <f>IF(選手申込!K805="","",選手申込!K805)</f>
        <v/>
      </c>
      <c r="O769" s="60">
        <f t="shared" si="104"/>
        <v>0</v>
      </c>
      <c r="P769" s="61" t="str">
        <f t="shared" si="105"/>
        <v/>
      </c>
      <c r="S769" s="82" t="str">
        <f t="shared" si="112"/>
        <v/>
      </c>
      <c r="T769" s="83" t="str">
        <f t="shared" si="112"/>
        <v/>
      </c>
      <c r="U769" s="84" t="str">
        <f t="shared" si="106"/>
        <v/>
      </c>
      <c r="V769" s="85"/>
      <c r="W769" s="86" t="str">
        <f t="shared" si="109"/>
        <v/>
      </c>
      <c r="X769" s="87"/>
      <c r="Y769" s="88"/>
      <c r="Z769" s="89" t="str">
        <f t="shared" si="110"/>
        <v/>
      </c>
      <c r="AA769" s="90"/>
      <c r="AB769" s="91"/>
      <c r="AC769" s="92" t="str">
        <f t="shared" si="107"/>
        <v/>
      </c>
      <c r="AD769" s="93"/>
      <c r="AE769" s="94"/>
      <c r="AF769" s="95" t="str">
        <f t="shared" si="108"/>
        <v/>
      </c>
      <c r="AG769" s="95"/>
      <c r="AH769" s="96"/>
      <c r="AI769" s="97" t="str">
        <f t="shared" si="111"/>
        <v/>
      </c>
      <c r="AJ769" s="98" t="str">
        <f t="shared" si="111"/>
        <v/>
      </c>
      <c r="AK769" s="99" t="str">
        <f t="shared" si="111"/>
        <v/>
      </c>
    </row>
    <row r="770" spans="1:37" ht="26.25" customHeight="1" x14ac:dyDescent="0.7">
      <c r="A770" s="60" t="str">
        <f>IF(選手申込!B806="","",選手申込!B806)</f>
        <v/>
      </c>
      <c r="B770" s="60" t="str">
        <f>IF(選手申込!C806="","",選手申込!C806)</f>
        <v/>
      </c>
      <c r="C770" s="60" t="str">
        <f>IF(選手申込!D806="","",選手申込!D806)</f>
        <v/>
      </c>
      <c r="D770" s="60" t="str">
        <f>IF(選手申込!E806="","",選手申込!E806)</f>
        <v/>
      </c>
      <c r="E770" s="60" t="str">
        <f>IF(選手申込!F806="","",選手申込!F806)</f>
        <v/>
      </c>
      <c r="F770" s="60" t="str">
        <f>IF(選手申込!G806="","",選手申込!G806)</f>
        <v/>
      </c>
      <c r="G770" s="60" t="str">
        <f>IF(選手申込!H806="","",選手申込!H806)</f>
        <v/>
      </c>
      <c r="H770" s="60" t="str">
        <f>IF(選手申込!L806="","",選手申込!L806)</f>
        <v/>
      </c>
      <c r="I770" s="60" t="str">
        <f>IF(H770="","",選手申込!$A$26)</f>
        <v/>
      </c>
      <c r="J770" s="60" t="str">
        <f>IF(I770="","",選手申込!$G$26)</f>
        <v/>
      </c>
      <c r="K770" s="60" t="str">
        <f>IF(J770="","",選手申込!$I$26)</f>
        <v/>
      </c>
      <c r="L770" s="60" t="str">
        <f>IF(選手申込!I806="","",選手申込!I806)</f>
        <v/>
      </c>
      <c r="M770" s="60" t="str">
        <f>IF(選手申込!J806="","",選手申込!J806)</f>
        <v/>
      </c>
      <c r="N770" s="60" t="str">
        <f>IF(選手申込!K806="","",選手申込!K806)</f>
        <v/>
      </c>
      <c r="O770" s="60">
        <f t="shared" si="104"/>
        <v>0</v>
      </c>
      <c r="P770" s="61" t="str">
        <f t="shared" si="105"/>
        <v/>
      </c>
      <c r="S770" s="82" t="str">
        <f t="shared" si="112"/>
        <v/>
      </c>
      <c r="T770" s="83" t="str">
        <f t="shared" si="112"/>
        <v/>
      </c>
      <c r="U770" s="84" t="str">
        <f t="shared" si="106"/>
        <v/>
      </c>
      <c r="V770" s="85"/>
      <c r="W770" s="86" t="str">
        <f t="shared" si="109"/>
        <v/>
      </c>
      <c r="X770" s="87"/>
      <c r="Y770" s="88"/>
      <c r="Z770" s="89" t="str">
        <f t="shared" si="110"/>
        <v/>
      </c>
      <c r="AA770" s="90"/>
      <c r="AB770" s="91"/>
      <c r="AC770" s="92" t="str">
        <f t="shared" si="107"/>
        <v/>
      </c>
      <c r="AD770" s="93"/>
      <c r="AE770" s="94"/>
      <c r="AF770" s="95" t="str">
        <f t="shared" si="108"/>
        <v/>
      </c>
      <c r="AG770" s="95"/>
      <c r="AH770" s="96"/>
      <c r="AI770" s="97" t="str">
        <f t="shared" si="111"/>
        <v/>
      </c>
      <c r="AJ770" s="98" t="str">
        <f t="shared" si="111"/>
        <v/>
      </c>
      <c r="AK770" s="99" t="str">
        <f t="shared" si="111"/>
        <v/>
      </c>
    </row>
    <row r="771" spans="1:37" ht="26.25" customHeight="1" x14ac:dyDescent="0.7">
      <c r="A771" s="60" t="str">
        <f>IF(選手申込!B807="","",選手申込!B807)</f>
        <v/>
      </c>
      <c r="B771" s="60" t="str">
        <f>IF(選手申込!C807="","",選手申込!C807)</f>
        <v/>
      </c>
      <c r="C771" s="60" t="str">
        <f>IF(選手申込!D807="","",選手申込!D807)</f>
        <v/>
      </c>
      <c r="D771" s="60" t="str">
        <f>IF(選手申込!E807="","",選手申込!E807)</f>
        <v/>
      </c>
      <c r="E771" s="60" t="str">
        <f>IF(選手申込!F807="","",選手申込!F807)</f>
        <v/>
      </c>
      <c r="F771" s="60" t="str">
        <f>IF(選手申込!G807="","",選手申込!G807)</f>
        <v/>
      </c>
      <c r="G771" s="60" t="str">
        <f>IF(選手申込!H807="","",選手申込!H807)</f>
        <v/>
      </c>
      <c r="H771" s="60" t="str">
        <f>IF(選手申込!L807="","",選手申込!L807)</f>
        <v/>
      </c>
      <c r="I771" s="60" t="str">
        <f>IF(H771="","",選手申込!$A$26)</f>
        <v/>
      </c>
      <c r="J771" s="60" t="str">
        <f>IF(I771="","",選手申込!$G$26)</f>
        <v/>
      </c>
      <c r="K771" s="60" t="str">
        <f>IF(J771="","",選手申込!$I$26)</f>
        <v/>
      </c>
      <c r="L771" s="60" t="str">
        <f>IF(選手申込!I807="","",選手申込!I807)</f>
        <v/>
      </c>
      <c r="M771" s="60" t="str">
        <f>IF(選手申込!J807="","",選手申込!J807)</f>
        <v/>
      </c>
      <c r="N771" s="60" t="str">
        <f>IF(選手申込!K807="","",選手申込!K807)</f>
        <v/>
      </c>
      <c r="O771" s="60">
        <f t="shared" ref="O771:O834" si="113">LEN(C771)+LEN(D771)</f>
        <v>0</v>
      </c>
      <c r="P771" s="61" t="str">
        <f t="shared" ref="P771:P834" si="114">IF(O771=1,"　　　　",IF(O771=2,"　　　",IF(O771=3,"　　",IF(O771=4,"　",""))))</f>
        <v/>
      </c>
      <c r="S771" s="82" t="str">
        <f t="shared" si="112"/>
        <v/>
      </c>
      <c r="T771" s="83" t="str">
        <f t="shared" si="112"/>
        <v/>
      </c>
      <c r="U771" s="84" t="str">
        <f t="shared" ref="U771:U834" si="115">C771&amp;P771&amp;D771</f>
        <v/>
      </c>
      <c r="V771" s="85"/>
      <c r="W771" s="86" t="str">
        <f t="shared" si="109"/>
        <v/>
      </c>
      <c r="X771" s="87"/>
      <c r="Y771" s="88"/>
      <c r="Z771" s="89" t="str">
        <f t="shared" si="110"/>
        <v/>
      </c>
      <c r="AA771" s="90"/>
      <c r="AB771" s="91"/>
      <c r="AC771" s="92" t="str">
        <f t="shared" ref="AC771:AC834" si="116">H771</f>
        <v/>
      </c>
      <c r="AD771" s="93"/>
      <c r="AE771" s="94"/>
      <c r="AF771" s="95" t="str">
        <f t="shared" ref="AF771:AF834" si="117">H771</f>
        <v/>
      </c>
      <c r="AG771" s="95"/>
      <c r="AH771" s="96"/>
      <c r="AI771" s="97" t="str">
        <f t="shared" si="111"/>
        <v/>
      </c>
      <c r="AJ771" s="98" t="str">
        <f t="shared" si="111"/>
        <v/>
      </c>
      <c r="AK771" s="99" t="str">
        <f t="shared" si="111"/>
        <v/>
      </c>
    </row>
    <row r="772" spans="1:37" ht="26.25" customHeight="1" x14ac:dyDescent="0.7">
      <c r="A772" s="60" t="str">
        <f>IF(選手申込!B808="","",選手申込!B808)</f>
        <v/>
      </c>
      <c r="B772" s="60" t="str">
        <f>IF(選手申込!C808="","",選手申込!C808)</f>
        <v/>
      </c>
      <c r="C772" s="60" t="str">
        <f>IF(選手申込!D808="","",選手申込!D808)</f>
        <v/>
      </c>
      <c r="D772" s="60" t="str">
        <f>IF(選手申込!E808="","",選手申込!E808)</f>
        <v/>
      </c>
      <c r="E772" s="60" t="str">
        <f>IF(選手申込!F808="","",選手申込!F808)</f>
        <v/>
      </c>
      <c r="F772" s="60" t="str">
        <f>IF(選手申込!G808="","",選手申込!G808)</f>
        <v/>
      </c>
      <c r="G772" s="60" t="str">
        <f>IF(選手申込!H808="","",選手申込!H808)</f>
        <v/>
      </c>
      <c r="H772" s="60" t="str">
        <f>IF(選手申込!L808="","",選手申込!L808)</f>
        <v/>
      </c>
      <c r="I772" s="60" t="str">
        <f>IF(H772="","",選手申込!$A$26)</f>
        <v/>
      </c>
      <c r="J772" s="60" t="str">
        <f>IF(I772="","",選手申込!$G$26)</f>
        <v/>
      </c>
      <c r="K772" s="60" t="str">
        <f>IF(J772="","",選手申込!$I$26)</f>
        <v/>
      </c>
      <c r="L772" s="60" t="str">
        <f>IF(選手申込!I808="","",選手申込!I808)</f>
        <v/>
      </c>
      <c r="M772" s="60" t="str">
        <f>IF(選手申込!J808="","",選手申込!J808)</f>
        <v/>
      </c>
      <c r="N772" s="60" t="str">
        <f>IF(選手申込!K808="","",選手申込!K808)</f>
        <v/>
      </c>
      <c r="O772" s="60">
        <f t="shared" si="113"/>
        <v>0</v>
      </c>
      <c r="P772" s="61" t="str">
        <f t="shared" si="114"/>
        <v/>
      </c>
      <c r="S772" s="82" t="str">
        <f t="shared" si="112"/>
        <v/>
      </c>
      <c r="T772" s="83" t="str">
        <f t="shared" si="112"/>
        <v/>
      </c>
      <c r="U772" s="84" t="str">
        <f t="shared" si="115"/>
        <v/>
      </c>
      <c r="V772" s="85"/>
      <c r="W772" s="86" t="str">
        <f t="shared" ref="W772:W835" si="118">IF(U772="","","（"&amp;G772&amp;"・"&amp;K772&amp;"）")</f>
        <v/>
      </c>
      <c r="X772" s="87"/>
      <c r="Y772" s="88"/>
      <c r="Z772" s="89" t="str">
        <f t="shared" ref="Z772:Z835" si="119">I772</f>
        <v/>
      </c>
      <c r="AA772" s="90"/>
      <c r="AB772" s="91"/>
      <c r="AC772" s="92" t="str">
        <f t="shared" si="116"/>
        <v/>
      </c>
      <c r="AD772" s="93"/>
      <c r="AE772" s="94"/>
      <c r="AF772" s="95" t="str">
        <f t="shared" si="117"/>
        <v/>
      </c>
      <c r="AG772" s="95"/>
      <c r="AH772" s="96"/>
      <c r="AI772" s="97" t="str">
        <f t="shared" si="111"/>
        <v/>
      </c>
      <c r="AJ772" s="98" t="str">
        <f t="shared" si="111"/>
        <v/>
      </c>
      <c r="AK772" s="99" t="str">
        <f t="shared" si="111"/>
        <v/>
      </c>
    </row>
    <row r="773" spans="1:37" ht="26.25" customHeight="1" x14ac:dyDescent="0.7">
      <c r="A773" s="60" t="str">
        <f>IF(選手申込!B809="","",選手申込!B809)</f>
        <v/>
      </c>
      <c r="B773" s="60" t="str">
        <f>IF(選手申込!C809="","",選手申込!C809)</f>
        <v/>
      </c>
      <c r="C773" s="60" t="str">
        <f>IF(選手申込!D809="","",選手申込!D809)</f>
        <v/>
      </c>
      <c r="D773" s="60" t="str">
        <f>IF(選手申込!E809="","",選手申込!E809)</f>
        <v/>
      </c>
      <c r="E773" s="60" t="str">
        <f>IF(選手申込!F809="","",選手申込!F809)</f>
        <v/>
      </c>
      <c r="F773" s="60" t="str">
        <f>IF(選手申込!G809="","",選手申込!G809)</f>
        <v/>
      </c>
      <c r="G773" s="60" t="str">
        <f>IF(選手申込!H809="","",選手申込!H809)</f>
        <v/>
      </c>
      <c r="H773" s="60" t="str">
        <f>IF(選手申込!L809="","",選手申込!L809)</f>
        <v/>
      </c>
      <c r="I773" s="60" t="str">
        <f>IF(H773="","",選手申込!$A$26)</f>
        <v/>
      </c>
      <c r="J773" s="60" t="str">
        <f>IF(I773="","",選手申込!$G$26)</f>
        <v/>
      </c>
      <c r="K773" s="60" t="str">
        <f>IF(J773="","",選手申込!$I$26)</f>
        <v/>
      </c>
      <c r="L773" s="60" t="str">
        <f>IF(選手申込!I809="","",選手申込!I809)</f>
        <v/>
      </c>
      <c r="M773" s="60" t="str">
        <f>IF(選手申込!J809="","",選手申込!J809)</f>
        <v/>
      </c>
      <c r="N773" s="60" t="str">
        <f>IF(選手申込!K809="","",選手申込!K809)</f>
        <v/>
      </c>
      <c r="O773" s="60">
        <f t="shared" si="113"/>
        <v>0</v>
      </c>
      <c r="P773" s="61" t="str">
        <f t="shared" si="114"/>
        <v/>
      </c>
      <c r="S773" s="82" t="str">
        <f t="shared" si="112"/>
        <v/>
      </c>
      <c r="T773" s="83" t="str">
        <f t="shared" si="112"/>
        <v/>
      </c>
      <c r="U773" s="84" t="str">
        <f t="shared" si="115"/>
        <v/>
      </c>
      <c r="V773" s="85"/>
      <c r="W773" s="86" t="str">
        <f t="shared" si="118"/>
        <v/>
      </c>
      <c r="X773" s="87"/>
      <c r="Y773" s="88"/>
      <c r="Z773" s="89" t="str">
        <f t="shared" si="119"/>
        <v/>
      </c>
      <c r="AA773" s="90"/>
      <c r="AB773" s="91"/>
      <c r="AC773" s="92" t="str">
        <f t="shared" si="116"/>
        <v/>
      </c>
      <c r="AD773" s="93"/>
      <c r="AE773" s="94"/>
      <c r="AF773" s="95" t="str">
        <f t="shared" si="117"/>
        <v/>
      </c>
      <c r="AG773" s="95"/>
      <c r="AH773" s="96"/>
      <c r="AI773" s="97" t="str">
        <f t="shared" si="111"/>
        <v/>
      </c>
      <c r="AJ773" s="98" t="str">
        <f t="shared" si="111"/>
        <v/>
      </c>
      <c r="AK773" s="99" t="str">
        <f t="shared" si="111"/>
        <v/>
      </c>
    </row>
    <row r="774" spans="1:37" ht="26.25" customHeight="1" x14ac:dyDescent="0.7">
      <c r="A774" s="60" t="str">
        <f>IF(選手申込!B810="","",選手申込!B810)</f>
        <v/>
      </c>
      <c r="B774" s="60" t="str">
        <f>IF(選手申込!C810="","",選手申込!C810)</f>
        <v/>
      </c>
      <c r="C774" s="60" t="str">
        <f>IF(選手申込!D810="","",選手申込!D810)</f>
        <v/>
      </c>
      <c r="D774" s="60" t="str">
        <f>IF(選手申込!E810="","",選手申込!E810)</f>
        <v/>
      </c>
      <c r="E774" s="60" t="str">
        <f>IF(選手申込!F810="","",選手申込!F810)</f>
        <v/>
      </c>
      <c r="F774" s="60" t="str">
        <f>IF(選手申込!G810="","",選手申込!G810)</f>
        <v/>
      </c>
      <c r="G774" s="60" t="str">
        <f>IF(選手申込!H810="","",選手申込!H810)</f>
        <v/>
      </c>
      <c r="H774" s="60" t="str">
        <f>IF(選手申込!L810="","",選手申込!L810)</f>
        <v/>
      </c>
      <c r="I774" s="60" t="str">
        <f>IF(H774="","",選手申込!$A$26)</f>
        <v/>
      </c>
      <c r="J774" s="60" t="str">
        <f>IF(I774="","",選手申込!$G$26)</f>
        <v/>
      </c>
      <c r="K774" s="60" t="str">
        <f>IF(J774="","",選手申込!$I$26)</f>
        <v/>
      </c>
      <c r="L774" s="60" t="str">
        <f>IF(選手申込!I810="","",選手申込!I810)</f>
        <v/>
      </c>
      <c r="M774" s="60" t="str">
        <f>IF(選手申込!J810="","",選手申込!J810)</f>
        <v/>
      </c>
      <c r="N774" s="60" t="str">
        <f>IF(選手申込!K810="","",選手申込!K810)</f>
        <v/>
      </c>
      <c r="O774" s="60">
        <f t="shared" si="113"/>
        <v>0</v>
      </c>
      <c r="P774" s="61" t="str">
        <f t="shared" si="114"/>
        <v/>
      </c>
      <c r="S774" s="82" t="str">
        <f t="shared" si="112"/>
        <v/>
      </c>
      <c r="T774" s="83" t="str">
        <f t="shared" si="112"/>
        <v/>
      </c>
      <c r="U774" s="84" t="str">
        <f t="shared" si="115"/>
        <v/>
      </c>
      <c r="V774" s="85"/>
      <c r="W774" s="86" t="str">
        <f t="shared" si="118"/>
        <v/>
      </c>
      <c r="X774" s="87"/>
      <c r="Y774" s="88"/>
      <c r="Z774" s="89" t="str">
        <f t="shared" si="119"/>
        <v/>
      </c>
      <c r="AA774" s="90"/>
      <c r="AB774" s="91"/>
      <c r="AC774" s="92" t="str">
        <f t="shared" si="116"/>
        <v/>
      </c>
      <c r="AD774" s="93"/>
      <c r="AE774" s="94"/>
      <c r="AF774" s="95" t="str">
        <f t="shared" si="117"/>
        <v/>
      </c>
      <c r="AG774" s="95"/>
      <c r="AH774" s="96"/>
      <c r="AI774" s="97" t="str">
        <f t="shared" si="111"/>
        <v/>
      </c>
      <c r="AJ774" s="98" t="str">
        <f t="shared" si="111"/>
        <v/>
      </c>
      <c r="AK774" s="99" t="str">
        <f t="shared" si="111"/>
        <v/>
      </c>
    </row>
    <row r="775" spans="1:37" ht="26.25" customHeight="1" x14ac:dyDescent="0.7">
      <c r="A775" s="60" t="str">
        <f>IF(選手申込!B811="","",選手申込!B811)</f>
        <v/>
      </c>
      <c r="B775" s="60" t="str">
        <f>IF(選手申込!C811="","",選手申込!C811)</f>
        <v/>
      </c>
      <c r="C775" s="60" t="str">
        <f>IF(選手申込!D811="","",選手申込!D811)</f>
        <v/>
      </c>
      <c r="D775" s="60" t="str">
        <f>IF(選手申込!E811="","",選手申込!E811)</f>
        <v/>
      </c>
      <c r="E775" s="60" t="str">
        <f>IF(選手申込!F811="","",選手申込!F811)</f>
        <v/>
      </c>
      <c r="F775" s="60" t="str">
        <f>IF(選手申込!G811="","",選手申込!G811)</f>
        <v/>
      </c>
      <c r="G775" s="60" t="str">
        <f>IF(選手申込!H811="","",選手申込!H811)</f>
        <v/>
      </c>
      <c r="H775" s="60" t="str">
        <f>IF(選手申込!L811="","",選手申込!L811)</f>
        <v/>
      </c>
      <c r="I775" s="60" t="str">
        <f>IF(H775="","",選手申込!$A$26)</f>
        <v/>
      </c>
      <c r="J775" s="60" t="str">
        <f>IF(I775="","",選手申込!$G$26)</f>
        <v/>
      </c>
      <c r="K775" s="60" t="str">
        <f>IF(J775="","",選手申込!$I$26)</f>
        <v/>
      </c>
      <c r="L775" s="60" t="str">
        <f>IF(選手申込!I811="","",選手申込!I811)</f>
        <v/>
      </c>
      <c r="M775" s="60" t="str">
        <f>IF(選手申込!J811="","",選手申込!J811)</f>
        <v/>
      </c>
      <c r="N775" s="60" t="str">
        <f>IF(選手申込!K811="","",選手申込!K811)</f>
        <v/>
      </c>
      <c r="O775" s="60">
        <f t="shared" si="113"/>
        <v>0</v>
      </c>
      <c r="P775" s="61" t="str">
        <f t="shared" si="114"/>
        <v/>
      </c>
      <c r="S775" s="82" t="str">
        <f t="shared" si="112"/>
        <v/>
      </c>
      <c r="T775" s="83" t="str">
        <f t="shared" si="112"/>
        <v/>
      </c>
      <c r="U775" s="84" t="str">
        <f t="shared" si="115"/>
        <v/>
      </c>
      <c r="V775" s="85"/>
      <c r="W775" s="86" t="str">
        <f t="shared" si="118"/>
        <v/>
      </c>
      <c r="X775" s="87"/>
      <c r="Y775" s="88"/>
      <c r="Z775" s="89" t="str">
        <f t="shared" si="119"/>
        <v/>
      </c>
      <c r="AA775" s="90"/>
      <c r="AB775" s="91"/>
      <c r="AC775" s="92" t="str">
        <f t="shared" si="116"/>
        <v/>
      </c>
      <c r="AD775" s="93"/>
      <c r="AE775" s="94"/>
      <c r="AF775" s="95" t="str">
        <f t="shared" si="117"/>
        <v/>
      </c>
      <c r="AG775" s="95"/>
      <c r="AH775" s="96"/>
      <c r="AI775" s="97" t="str">
        <f t="shared" si="111"/>
        <v/>
      </c>
      <c r="AJ775" s="98" t="str">
        <f t="shared" si="111"/>
        <v/>
      </c>
      <c r="AK775" s="99" t="str">
        <f t="shared" si="111"/>
        <v/>
      </c>
    </row>
    <row r="776" spans="1:37" ht="26.25" customHeight="1" x14ac:dyDescent="0.7">
      <c r="A776" s="60" t="str">
        <f>IF(選手申込!B812="","",選手申込!B812)</f>
        <v/>
      </c>
      <c r="B776" s="60" t="str">
        <f>IF(選手申込!C812="","",選手申込!C812)</f>
        <v/>
      </c>
      <c r="C776" s="60" t="str">
        <f>IF(選手申込!D812="","",選手申込!D812)</f>
        <v/>
      </c>
      <c r="D776" s="60" t="str">
        <f>IF(選手申込!E812="","",選手申込!E812)</f>
        <v/>
      </c>
      <c r="E776" s="60" t="str">
        <f>IF(選手申込!F812="","",選手申込!F812)</f>
        <v/>
      </c>
      <c r="F776" s="60" t="str">
        <f>IF(選手申込!G812="","",選手申込!G812)</f>
        <v/>
      </c>
      <c r="G776" s="60" t="str">
        <f>IF(選手申込!H812="","",選手申込!H812)</f>
        <v/>
      </c>
      <c r="H776" s="60" t="str">
        <f>IF(選手申込!L812="","",選手申込!L812)</f>
        <v/>
      </c>
      <c r="I776" s="60" t="str">
        <f>IF(H776="","",選手申込!$A$26)</f>
        <v/>
      </c>
      <c r="J776" s="60" t="str">
        <f>IF(I776="","",選手申込!$G$26)</f>
        <v/>
      </c>
      <c r="K776" s="60" t="str">
        <f>IF(J776="","",選手申込!$I$26)</f>
        <v/>
      </c>
      <c r="L776" s="60" t="str">
        <f>IF(選手申込!I812="","",選手申込!I812)</f>
        <v/>
      </c>
      <c r="M776" s="60" t="str">
        <f>IF(選手申込!J812="","",選手申込!J812)</f>
        <v/>
      </c>
      <c r="N776" s="60" t="str">
        <f>IF(選手申込!K812="","",選手申込!K812)</f>
        <v/>
      </c>
      <c r="O776" s="60">
        <f t="shared" si="113"/>
        <v>0</v>
      </c>
      <c r="P776" s="61" t="str">
        <f t="shared" si="114"/>
        <v/>
      </c>
      <c r="S776" s="82" t="str">
        <f t="shared" si="112"/>
        <v/>
      </c>
      <c r="T776" s="83" t="str">
        <f t="shared" si="112"/>
        <v/>
      </c>
      <c r="U776" s="84" t="str">
        <f t="shared" si="115"/>
        <v/>
      </c>
      <c r="V776" s="85"/>
      <c r="W776" s="86" t="str">
        <f t="shared" si="118"/>
        <v/>
      </c>
      <c r="X776" s="87"/>
      <c r="Y776" s="88"/>
      <c r="Z776" s="89" t="str">
        <f t="shared" si="119"/>
        <v/>
      </c>
      <c r="AA776" s="90"/>
      <c r="AB776" s="91"/>
      <c r="AC776" s="92" t="str">
        <f t="shared" si="116"/>
        <v/>
      </c>
      <c r="AD776" s="93"/>
      <c r="AE776" s="94"/>
      <c r="AF776" s="95" t="str">
        <f t="shared" si="117"/>
        <v/>
      </c>
      <c r="AG776" s="95"/>
      <c r="AH776" s="96"/>
      <c r="AI776" s="97" t="str">
        <f t="shared" si="111"/>
        <v/>
      </c>
      <c r="AJ776" s="98" t="str">
        <f t="shared" si="111"/>
        <v/>
      </c>
      <c r="AK776" s="99" t="str">
        <f t="shared" si="111"/>
        <v/>
      </c>
    </row>
    <row r="777" spans="1:37" ht="26.25" customHeight="1" x14ac:dyDescent="0.7">
      <c r="A777" s="60" t="str">
        <f>IF(選手申込!B813="","",選手申込!B813)</f>
        <v/>
      </c>
      <c r="B777" s="60" t="str">
        <f>IF(選手申込!C813="","",選手申込!C813)</f>
        <v/>
      </c>
      <c r="C777" s="60" t="str">
        <f>IF(選手申込!D813="","",選手申込!D813)</f>
        <v/>
      </c>
      <c r="D777" s="60" t="str">
        <f>IF(選手申込!E813="","",選手申込!E813)</f>
        <v/>
      </c>
      <c r="E777" s="60" t="str">
        <f>IF(選手申込!F813="","",選手申込!F813)</f>
        <v/>
      </c>
      <c r="F777" s="60" t="str">
        <f>IF(選手申込!G813="","",選手申込!G813)</f>
        <v/>
      </c>
      <c r="G777" s="60" t="str">
        <f>IF(選手申込!H813="","",選手申込!H813)</f>
        <v/>
      </c>
      <c r="H777" s="60" t="str">
        <f>IF(選手申込!L813="","",選手申込!L813)</f>
        <v/>
      </c>
      <c r="I777" s="60" t="str">
        <f>IF(H777="","",選手申込!$A$26)</f>
        <v/>
      </c>
      <c r="J777" s="60" t="str">
        <f>IF(I777="","",選手申込!$G$26)</f>
        <v/>
      </c>
      <c r="K777" s="60" t="str">
        <f>IF(J777="","",選手申込!$I$26)</f>
        <v/>
      </c>
      <c r="L777" s="60" t="str">
        <f>IF(選手申込!I813="","",選手申込!I813)</f>
        <v/>
      </c>
      <c r="M777" s="60" t="str">
        <f>IF(選手申込!J813="","",選手申込!J813)</f>
        <v/>
      </c>
      <c r="N777" s="60" t="str">
        <f>IF(選手申込!K813="","",選手申込!K813)</f>
        <v/>
      </c>
      <c r="O777" s="60">
        <f t="shared" si="113"/>
        <v>0</v>
      </c>
      <c r="P777" s="61" t="str">
        <f t="shared" si="114"/>
        <v/>
      </c>
      <c r="S777" s="82" t="str">
        <f t="shared" si="112"/>
        <v/>
      </c>
      <c r="T777" s="83" t="str">
        <f t="shared" si="112"/>
        <v/>
      </c>
      <c r="U777" s="84" t="str">
        <f t="shared" si="115"/>
        <v/>
      </c>
      <c r="V777" s="85"/>
      <c r="W777" s="86" t="str">
        <f t="shared" si="118"/>
        <v/>
      </c>
      <c r="X777" s="87"/>
      <c r="Y777" s="88"/>
      <c r="Z777" s="89" t="str">
        <f t="shared" si="119"/>
        <v/>
      </c>
      <c r="AA777" s="90"/>
      <c r="AB777" s="91"/>
      <c r="AC777" s="92" t="str">
        <f t="shared" si="116"/>
        <v/>
      </c>
      <c r="AD777" s="93"/>
      <c r="AE777" s="94"/>
      <c r="AF777" s="95" t="str">
        <f t="shared" si="117"/>
        <v/>
      </c>
      <c r="AG777" s="95"/>
      <c r="AH777" s="96"/>
      <c r="AI777" s="97" t="str">
        <f t="shared" si="111"/>
        <v/>
      </c>
      <c r="AJ777" s="98" t="str">
        <f t="shared" si="111"/>
        <v/>
      </c>
      <c r="AK777" s="99" t="str">
        <f t="shared" si="111"/>
        <v/>
      </c>
    </row>
    <row r="778" spans="1:37" ht="26.25" customHeight="1" x14ac:dyDescent="0.7">
      <c r="A778" s="60" t="str">
        <f>IF(選手申込!B814="","",選手申込!B814)</f>
        <v/>
      </c>
      <c r="B778" s="60" t="str">
        <f>IF(選手申込!C814="","",選手申込!C814)</f>
        <v/>
      </c>
      <c r="C778" s="60" t="str">
        <f>IF(選手申込!D814="","",選手申込!D814)</f>
        <v/>
      </c>
      <c r="D778" s="60" t="str">
        <f>IF(選手申込!E814="","",選手申込!E814)</f>
        <v/>
      </c>
      <c r="E778" s="60" t="str">
        <f>IF(選手申込!F814="","",選手申込!F814)</f>
        <v/>
      </c>
      <c r="F778" s="60" t="str">
        <f>IF(選手申込!G814="","",選手申込!G814)</f>
        <v/>
      </c>
      <c r="G778" s="60" t="str">
        <f>IF(選手申込!H814="","",選手申込!H814)</f>
        <v/>
      </c>
      <c r="H778" s="60" t="str">
        <f>IF(選手申込!L814="","",選手申込!L814)</f>
        <v/>
      </c>
      <c r="I778" s="60" t="str">
        <f>IF(H778="","",選手申込!$A$26)</f>
        <v/>
      </c>
      <c r="J778" s="60" t="str">
        <f>IF(I778="","",選手申込!$G$26)</f>
        <v/>
      </c>
      <c r="K778" s="60" t="str">
        <f>IF(J778="","",選手申込!$I$26)</f>
        <v/>
      </c>
      <c r="L778" s="60" t="str">
        <f>IF(選手申込!I814="","",選手申込!I814)</f>
        <v/>
      </c>
      <c r="M778" s="60" t="str">
        <f>IF(選手申込!J814="","",選手申込!J814)</f>
        <v/>
      </c>
      <c r="N778" s="60" t="str">
        <f>IF(選手申込!K814="","",選手申込!K814)</f>
        <v/>
      </c>
      <c r="O778" s="60">
        <f t="shared" si="113"/>
        <v>0</v>
      </c>
      <c r="P778" s="61" t="str">
        <f t="shared" si="114"/>
        <v/>
      </c>
      <c r="S778" s="82" t="str">
        <f t="shared" si="112"/>
        <v/>
      </c>
      <c r="T778" s="83" t="str">
        <f t="shared" si="112"/>
        <v/>
      </c>
      <c r="U778" s="84" t="str">
        <f t="shared" si="115"/>
        <v/>
      </c>
      <c r="V778" s="85"/>
      <c r="W778" s="86" t="str">
        <f t="shared" si="118"/>
        <v/>
      </c>
      <c r="X778" s="87"/>
      <c r="Y778" s="88"/>
      <c r="Z778" s="89" t="str">
        <f t="shared" si="119"/>
        <v/>
      </c>
      <c r="AA778" s="90"/>
      <c r="AB778" s="91"/>
      <c r="AC778" s="92" t="str">
        <f t="shared" si="116"/>
        <v/>
      </c>
      <c r="AD778" s="93"/>
      <c r="AE778" s="94"/>
      <c r="AF778" s="95" t="str">
        <f t="shared" si="117"/>
        <v/>
      </c>
      <c r="AG778" s="95"/>
      <c r="AH778" s="96"/>
      <c r="AI778" s="97" t="str">
        <f t="shared" si="111"/>
        <v/>
      </c>
      <c r="AJ778" s="98" t="str">
        <f t="shared" si="111"/>
        <v/>
      </c>
      <c r="AK778" s="99" t="str">
        <f t="shared" si="111"/>
        <v/>
      </c>
    </row>
    <row r="779" spans="1:37" ht="26.25" customHeight="1" x14ac:dyDescent="0.7">
      <c r="A779" s="60" t="str">
        <f>IF(選手申込!B815="","",選手申込!B815)</f>
        <v/>
      </c>
      <c r="B779" s="60" t="str">
        <f>IF(選手申込!C815="","",選手申込!C815)</f>
        <v/>
      </c>
      <c r="C779" s="60" t="str">
        <f>IF(選手申込!D815="","",選手申込!D815)</f>
        <v/>
      </c>
      <c r="D779" s="60" t="str">
        <f>IF(選手申込!E815="","",選手申込!E815)</f>
        <v/>
      </c>
      <c r="E779" s="60" t="str">
        <f>IF(選手申込!F815="","",選手申込!F815)</f>
        <v/>
      </c>
      <c r="F779" s="60" t="str">
        <f>IF(選手申込!G815="","",選手申込!G815)</f>
        <v/>
      </c>
      <c r="G779" s="60" t="str">
        <f>IF(選手申込!H815="","",選手申込!H815)</f>
        <v/>
      </c>
      <c r="H779" s="60" t="str">
        <f>IF(選手申込!L815="","",選手申込!L815)</f>
        <v/>
      </c>
      <c r="I779" s="60" t="str">
        <f>IF(H779="","",選手申込!$A$26)</f>
        <v/>
      </c>
      <c r="J779" s="60" t="str">
        <f>IF(I779="","",選手申込!$G$26)</f>
        <v/>
      </c>
      <c r="K779" s="60" t="str">
        <f>IF(J779="","",選手申込!$I$26)</f>
        <v/>
      </c>
      <c r="L779" s="60" t="str">
        <f>IF(選手申込!I815="","",選手申込!I815)</f>
        <v/>
      </c>
      <c r="M779" s="60" t="str">
        <f>IF(選手申込!J815="","",選手申込!J815)</f>
        <v/>
      </c>
      <c r="N779" s="60" t="str">
        <f>IF(選手申込!K815="","",選手申込!K815)</f>
        <v/>
      </c>
      <c r="O779" s="60">
        <f t="shared" si="113"/>
        <v>0</v>
      </c>
      <c r="P779" s="61" t="str">
        <f t="shared" si="114"/>
        <v/>
      </c>
      <c r="S779" s="82" t="str">
        <f t="shared" si="112"/>
        <v/>
      </c>
      <c r="T779" s="83" t="str">
        <f t="shared" si="112"/>
        <v/>
      </c>
      <c r="U779" s="84" t="str">
        <f t="shared" si="115"/>
        <v/>
      </c>
      <c r="V779" s="85"/>
      <c r="W779" s="86" t="str">
        <f t="shared" si="118"/>
        <v/>
      </c>
      <c r="X779" s="87"/>
      <c r="Y779" s="88"/>
      <c r="Z779" s="89" t="str">
        <f t="shared" si="119"/>
        <v/>
      </c>
      <c r="AA779" s="90"/>
      <c r="AB779" s="91"/>
      <c r="AC779" s="92" t="str">
        <f t="shared" si="116"/>
        <v/>
      </c>
      <c r="AD779" s="93"/>
      <c r="AE779" s="94"/>
      <c r="AF779" s="95" t="str">
        <f t="shared" si="117"/>
        <v/>
      </c>
      <c r="AG779" s="95"/>
      <c r="AH779" s="96"/>
      <c r="AI779" s="97" t="str">
        <f t="shared" si="111"/>
        <v/>
      </c>
      <c r="AJ779" s="98" t="str">
        <f t="shared" si="111"/>
        <v/>
      </c>
      <c r="AK779" s="99" t="str">
        <f t="shared" si="111"/>
        <v/>
      </c>
    </row>
    <row r="780" spans="1:37" ht="26.25" customHeight="1" x14ac:dyDescent="0.7">
      <c r="A780" s="60" t="str">
        <f>IF(選手申込!B816="","",選手申込!B816)</f>
        <v/>
      </c>
      <c r="B780" s="60" t="str">
        <f>IF(選手申込!C816="","",選手申込!C816)</f>
        <v/>
      </c>
      <c r="C780" s="60" t="str">
        <f>IF(選手申込!D816="","",選手申込!D816)</f>
        <v/>
      </c>
      <c r="D780" s="60" t="str">
        <f>IF(選手申込!E816="","",選手申込!E816)</f>
        <v/>
      </c>
      <c r="E780" s="60" t="str">
        <f>IF(選手申込!F816="","",選手申込!F816)</f>
        <v/>
      </c>
      <c r="F780" s="60" t="str">
        <f>IF(選手申込!G816="","",選手申込!G816)</f>
        <v/>
      </c>
      <c r="G780" s="60" t="str">
        <f>IF(選手申込!H816="","",選手申込!H816)</f>
        <v/>
      </c>
      <c r="H780" s="60" t="str">
        <f>IF(選手申込!L816="","",選手申込!L816)</f>
        <v/>
      </c>
      <c r="I780" s="60" t="str">
        <f>IF(H780="","",選手申込!$A$26)</f>
        <v/>
      </c>
      <c r="J780" s="60" t="str">
        <f>IF(I780="","",選手申込!$G$26)</f>
        <v/>
      </c>
      <c r="K780" s="60" t="str">
        <f>IF(J780="","",選手申込!$I$26)</f>
        <v/>
      </c>
      <c r="L780" s="60" t="str">
        <f>IF(選手申込!I816="","",選手申込!I816)</f>
        <v/>
      </c>
      <c r="M780" s="60" t="str">
        <f>IF(選手申込!J816="","",選手申込!J816)</f>
        <v/>
      </c>
      <c r="N780" s="60" t="str">
        <f>IF(選手申込!K816="","",選手申込!K816)</f>
        <v/>
      </c>
      <c r="O780" s="60">
        <f t="shared" si="113"/>
        <v>0</v>
      </c>
      <c r="P780" s="61" t="str">
        <f t="shared" si="114"/>
        <v/>
      </c>
      <c r="S780" s="82" t="str">
        <f t="shared" si="112"/>
        <v/>
      </c>
      <c r="T780" s="83" t="str">
        <f t="shared" si="112"/>
        <v/>
      </c>
      <c r="U780" s="84" t="str">
        <f t="shared" si="115"/>
        <v/>
      </c>
      <c r="V780" s="85"/>
      <c r="W780" s="86" t="str">
        <f t="shared" si="118"/>
        <v/>
      </c>
      <c r="X780" s="87"/>
      <c r="Y780" s="88"/>
      <c r="Z780" s="89" t="str">
        <f t="shared" si="119"/>
        <v/>
      </c>
      <c r="AA780" s="90"/>
      <c r="AB780" s="91"/>
      <c r="AC780" s="92" t="str">
        <f t="shared" si="116"/>
        <v/>
      </c>
      <c r="AD780" s="93"/>
      <c r="AE780" s="94"/>
      <c r="AF780" s="95" t="str">
        <f t="shared" si="117"/>
        <v/>
      </c>
      <c r="AG780" s="95"/>
      <c r="AH780" s="96"/>
      <c r="AI780" s="97" t="str">
        <f t="shared" ref="AI780:AK843" si="120">L780</f>
        <v/>
      </c>
      <c r="AJ780" s="98" t="str">
        <f t="shared" si="120"/>
        <v/>
      </c>
      <c r="AK780" s="99" t="str">
        <f t="shared" si="120"/>
        <v/>
      </c>
    </row>
    <row r="781" spans="1:37" ht="26.25" customHeight="1" x14ac:dyDescent="0.7">
      <c r="A781" s="60" t="str">
        <f>IF(選手申込!B817="","",選手申込!B817)</f>
        <v/>
      </c>
      <c r="B781" s="60" t="str">
        <f>IF(選手申込!C817="","",選手申込!C817)</f>
        <v/>
      </c>
      <c r="C781" s="60" t="str">
        <f>IF(選手申込!D817="","",選手申込!D817)</f>
        <v/>
      </c>
      <c r="D781" s="60" t="str">
        <f>IF(選手申込!E817="","",選手申込!E817)</f>
        <v/>
      </c>
      <c r="E781" s="60" t="str">
        <f>IF(選手申込!F817="","",選手申込!F817)</f>
        <v/>
      </c>
      <c r="F781" s="60" t="str">
        <f>IF(選手申込!G817="","",選手申込!G817)</f>
        <v/>
      </c>
      <c r="G781" s="60" t="str">
        <f>IF(選手申込!H817="","",選手申込!H817)</f>
        <v/>
      </c>
      <c r="H781" s="60" t="str">
        <f>IF(選手申込!L817="","",選手申込!L817)</f>
        <v/>
      </c>
      <c r="I781" s="60" t="str">
        <f>IF(H781="","",選手申込!$A$26)</f>
        <v/>
      </c>
      <c r="J781" s="60" t="str">
        <f>IF(I781="","",選手申込!$G$26)</f>
        <v/>
      </c>
      <c r="K781" s="60" t="str">
        <f>IF(J781="","",選手申込!$I$26)</f>
        <v/>
      </c>
      <c r="L781" s="60" t="str">
        <f>IF(選手申込!I817="","",選手申込!I817)</f>
        <v/>
      </c>
      <c r="M781" s="60" t="str">
        <f>IF(選手申込!J817="","",選手申込!J817)</f>
        <v/>
      </c>
      <c r="N781" s="60" t="str">
        <f>IF(選手申込!K817="","",選手申込!K817)</f>
        <v/>
      </c>
      <c r="O781" s="60">
        <f t="shared" si="113"/>
        <v>0</v>
      </c>
      <c r="P781" s="61" t="str">
        <f t="shared" si="114"/>
        <v/>
      </c>
      <c r="S781" s="82" t="str">
        <f t="shared" si="112"/>
        <v/>
      </c>
      <c r="T781" s="83" t="str">
        <f t="shared" si="112"/>
        <v/>
      </c>
      <c r="U781" s="84" t="str">
        <f t="shared" si="115"/>
        <v/>
      </c>
      <c r="V781" s="85"/>
      <c r="W781" s="86" t="str">
        <f t="shared" si="118"/>
        <v/>
      </c>
      <c r="X781" s="87"/>
      <c r="Y781" s="88"/>
      <c r="Z781" s="89" t="str">
        <f t="shared" si="119"/>
        <v/>
      </c>
      <c r="AA781" s="90"/>
      <c r="AB781" s="91"/>
      <c r="AC781" s="92" t="str">
        <f t="shared" si="116"/>
        <v/>
      </c>
      <c r="AD781" s="93"/>
      <c r="AE781" s="94"/>
      <c r="AF781" s="95" t="str">
        <f t="shared" si="117"/>
        <v/>
      </c>
      <c r="AG781" s="95"/>
      <c r="AH781" s="96"/>
      <c r="AI781" s="97" t="str">
        <f t="shared" si="120"/>
        <v/>
      </c>
      <c r="AJ781" s="98" t="str">
        <f t="shared" si="120"/>
        <v/>
      </c>
      <c r="AK781" s="99" t="str">
        <f t="shared" si="120"/>
        <v/>
      </c>
    </row>
    <row r="782" spans="1:37" ht="26.25" customHeight="1" x14ac:dyDescent="0.7">
      <c r="A782" s="60" t="str">
        <f>IF(選手申込!B818="","",選手申込!B818)</f>
        <v/>
      </c>
      <c r="B782" s="60" t="str">
        <f>IF(選手申込!C818="","",選手申込!C818)</f>
        <v/>
      </c>
      <c r="C782" s="60" t="str">
        <f>IF(選手申込!D818="","",選手申込!D818)</f>
        <v/>
      </c>
      <c r="D782" s="60" t="str">
        <f>IF(選手申込!E818="","",選手申込!E818)</f>
        <v/>
      </c>
      <c r="E782" s="60" t="str">
        <f>IF(選手申込!F818="","",選手申込!F818)</f>
        <v/>
      </c>
      <c r="F782" s="60" t="str">
        <f>IF(選手申込!G818="","",選手申込!G818)</f>
        <v/>
      </c>
      <c r="G782" s="60" t="str">
        <f>IF(選手申込!H818="","",選手申込!H818)</f>
        <v/>
      </c>
      <c r="H782" s="60" t="str">
        <f>IF(選手申込!L818="","",選手申込!L818)</f>
        <v/>
      </c>
      <c r="I782" s="60" t="str">
        <f>IF(H782="","",選手申込!$A$26)</f>
        <v/>
      </c>
      <c r="J782" s="60" t="str">
        <f>IF(I782="","",選手申込!$G$26)</f>
        <v/>
      </c>
      <c r="K782" s="60" t="str">
        <f>IF(J782="","",選手申込!$I$26)</f>
        <v/>
      </c>
      <c r="L782" s="60" t="str">
        <f>IF(選手申込!I818="","",選手申込!I818)</f>
        <v/>
      </c>
      <c r="M782" s="60" t="str">
        <f>IF(選手申込!J818="","",選手申込!J818)</f>
        <v/>
      </c>
      <c r="N782" s="60" t="str">
        <f>IF(選手申込!K818="","",選手申込!K818)</f>
        <v/>
      </c>
      <c r="O782" s="60">
        <f t="shared" si="113"/>
        <v>0</v>
      </c>
      <c r="P782" s="61" t="str">
        <f t="shared" si="114"/>
        <v/>
      </c>
      <c r="S782" s="82" t="str">
        <f t="shared" si="112"/>
        <v/>
      </c>
      <c r="T782" s="83" t="str">
        <f t="shared" si="112"/>
        <v/>
      </c>
      <c r="U782" s="84" t="str">
        <f t="shared" si="115"/>
        <v/>
      </c>
      <c r="V782" s="85"/>
      <c r="W782" s="86" t="str">
        <f t="shared" si="118"/>
        <v/>
      </c>
      <c r="X782" s="87"/>
      <c r="Y782" s="88"/>
      <c r="Z782" s="89" t="str">
        <f t="shared" si="119"/>
        <v/>
      </c>
      <c r="AA782" s="90"/>
      <c r="AB782" s="91"/>
      <c r="AC782" s="92" t="str">
        <f t="shared" si="116"/>
        <v/>
      </c>
      <c r="AD782" s="93"/>
      <c r="AE782" s="94"/>
      <c r="AF782" s="95" t="str">
        <f t="shared" si="117"/>
        <v/>
      </c>
      <c r="AG782" s="95"/>
      <c r="AH782" s="96"/>
      <c r="AI782" s="97" t="str">
        <f t="shared" si="120"/>
        <v/>
      </c>
      <c r="AJ782" s="98" t="str">
        <f t="shared" si="120"/>
        <v/>
      </c>
      <c r="AK782" s="99" t="str">
        <f t="shared" si="120"/>
        <v/>
      </c>
    </row>
    <row r="783" spans="1:37" ht="26.25" customHeight="1" x14ac:dyDescent="0.7">
      <c r="A783" s="60" t="str">
        <f>IF(選手申込!B819="","",選手申込!B819)</f>
        <v/>
      </c>
      <c r="B783" s="60" t="str">
        <f>IF(選手申込!C819="","",選手申込!C819)</f>
        <v/>
      </c>
      <c r="C783" s="60" t="str">
        <f>IF(選手申込!D819="","",選手申込!D819)</f>
        <v/>
      </c>
      <c r="D783" s="60" t="str">
        <f>IF(選手申込!E819="","",選手申込!E819)</f>
        <v/>
      </c>
      <c r="E783" s="60" t="str">
        <f>IF(選手申込!F819="","",選手申込!F819)</f>
        <v/>
      </c>
      <c r="F783" s="60" t="str">
        <f>IF(選手申込!G819="","",選手申込!G819)</f>
        <v/>
      </c>
      <c r="G783" s="60" t="str">
        <f>IF(選手申込!H819="","",選手申込!H819)</f>
        <v/>
      </c>
      <c r="H783" s="60" t="str">
        <f>IF(選手申込!L819="","",選手申込!L819)</f>
        <v/>
      </c>
      <c r="I783" s="60" t="str">
        <f>IF(H783="","",選手申込!$A$26)</f>
        <v/>
      </c>
      <c r="J783" s="60" t="str">
        <f>IF(I783="","",選手申込!$G$26)</f>
        <v/>
      </c>
      <c r="K783" s="60" t="str">
        <f>IF(J783="","",選手申込!$I$26)</f>
        <v/>
      </c>
      <c r="L783" s="60" t="str">
        <f>IF(選手申込!I819="","",選手申込!I819)</f>
        <v/>
      </c>
      <c r="M783" s="60" t="str">
        <f>IF(選手申込!J819="","",選手申込!J819)</f>
        <v/>
      </c>
      <c r="N783" s="60" t="str">
        <f>IF(選手申込!K819="","",選手申込!K819)</f>
        <v/>
      </c>
      <c r="O783" s="60">
        <f t="shared" si="113"/>
        <v>0</v>
      </c>
      <c r="P783" s="61" t="str">
        <f t="shared" si="114"/>
        <v/>
      </c>
      <c r="S783" s="82" t="str">
        <f t="shared" si="112"/>
        <v/>
      </c>
      <c r="T783" s="83" t="str">
        <f t="shared" si="112"/>
        <v/>
      </c>
      <c r="U783" s="84" t="str">
        <f t="shared" si="115"/>
        <v/>
      </c>
      <c r="V783" s="85"/>
      <c r="W783" s="86" t="str">
        <f t="shared" si="118"/>
        <v/>
      </c>
      <c r="X783" s="87"/>
      <c r="Y783" s="88"/>
      <c r="Z783" s="89" t="str">
        <f t="shared" si="119"/>
        <v/>
      </c>
      <c r="AA783" s="90"/>
      <c r="AB783" s="91"/>
      <c r="AC783" s="92" t="str">
        <f t="shared" si="116"/>
        <v/>
      </c>
      <c r="AD783" s="93"/>
      <c r="AE783" s="94"/>
      <c r="AF783" s="95" t="str">
        <f t="shared" si="117"/>
        <v/>
      </c>
      <c r="AG783" s="95"/>
      <c r="AH783" s="96"/>
      <c r="AI783" s="97" t="str">
        <f t="shared" si="120"/>
        <v/>
      </c>
      <c r="AJ783" s="98" t="str">
        <f t="shared" si="120"/>
        <v/>
      </c>
      <c r="AK783" s="99" t="str">
        <f t="shared" si="120"/>
        <v/>
      </c>
    </row>
    <row r="784" spans="1:37" ht="26.25" customHeight="1" x14ac:dyDescent="0.7">
      <c r="A784" s="60" t="str">
        <f>IF(選手申込!B820="","",選手申込!B820)</f>
        <v/>
      </c>
      <c r="B784" s="60" t="str">
        <f>IF(選手申込!C820="","",選手申込!C820)</f>
        <v/>
      </c>
      <c r="C784" s="60" t="str">
        <f>IF(選手申込!D820="","",選手申込!D820)</f>
        <v/>
      </c>
      <c r="D784" s="60" t="str">
        <f>IF(選手申込!E820="","",選手申込!E820)</f>
        <v/>
      </c>
      <c r="E784" s="60" t="str">
        <f>IF(選手申込!F820="","",選手申込!F820)</f>
        <v/>
      </c>
      <c r="F784" s="60" t="str">
        <f>IF(選手申込!G820="","",選手申込!G820)</f>
        <v/>
      </c>
      <c r="G784" s="60" t="str">
        <f>IF(選手申込!H820="","",選手申込!H820)</f>
        <v/>
      </c>
      <c r="H784" s="60" t="str">
        <f>IF(選手申込!L820="","",選手申込!L820)</f>
        <v/>
      </c>
      <c r="I784" s="60" t="str">
        <f>IF(H784="","",選手申込!$A$26)</f>
        <v/>
      </c>
      <c r="J784" s="60" t="str">
        <f>IF(I784="","",選手申込!$G$26)</f>
        <v/>
      </c>
      <c r="K784" s="60" t="str">
        <f>IF(J784="","",選手申込!$I$26)</f>
        <v/>
      </c>
      <c r="L784" s="60" t="str">
        <f>IF(選手申込!I820="","",選手申込!I820)</f>
        <v/>
      </c>
      <c r="M784" s="60" t="str">
        <f>IF(選手申込!J820="","",選手申込!J820)</f>
        <v/>
      </c>
      <c r="N784" s="60" t="str">
        <f>IF(選手申込!K820="","",選手申込!K820)</f>
        <v/>
      </c>
      <c r="O784" s="60">
        <f t="shared" si="113"/>
        <v>0</v>
      </c>
      <c r="P784" s="61" t="str">
        <f t="shared" si="114"/>
        <v/>
      </c>
      <c r="S784" s="82" t="str">
        <f t="shared" si="112"/>
        <v/>
      </c>
      <c r="T784" s="83" t="str">
        <f t="shared" si="112"/>
        <v/>
      </c>
      <c r="U784" s="84" t="str">
        <f t="shared" si="115"/>
        <v/>
      </c>
      <c r="V784" s="85"/>
      <c r="W784" s="86" t="str">
        <f t="shared" si="118"/>
        <v/>
      </c>
      <c r="X784" s="87"/>
      <c r="Y784" s="88"/>
      <c r="Z784" s="89" t="str">
        <f t="shared" si="119"/>
        <v/>
      </c>
      <c r="AA784" s="90"/>
      <c r="AB784" s="91"/>
      <c r="AC784" s="92" t="str">
        <f t="shared" si="116"/>
        <v/>
      </c>
      <c r="AD784" s="93"/>
      <c r="AE784" s="94"/>
      <c r="AF784" s="95" t="str">
        <f t="shared" si="117"/>
        <v/>
      </c>
      <c r="AG784" s="95"/>
      <c r="AH784" s="96"/>
      <c r="AI784" s="97" t="str">
        <f t="shared" si="120"/>
        <v/>
      </c>
      <c r="AJ784" s="98" t="str">
        <f t="shared" si="120"/>
        <v/>
      </c>
      <c r="AK784" s="99" t="str">
        <f t="shared" si="120"/>
        <v/>
      </c>
    </row>
    <row r="785" spans="1:37" ht="26.25" customHeight="1" x14ac:dyDescent="0.7">
      <c r="A785" s="60" t="str">
        <f>IF(選手申込!B821="","",選手申込!B821)</f>
        <v/>
      </c>
      <c r="B785" s="60" t="str">
        <f>IF(選手申込!C821="","",選手申込!C821)</f>
        <v/>
      </c>
      <c r="C785" s="60" t="str">
        <f>IF(選手申込!D821="","",選手申込!D821)</f>
        <v/>
      </c>
      <c r="D785" s="60" t="str">
        <f>IF(選手申込!E821="","",選手申込!E821)</f>
        <v/>
      </c>
      <c r="E785" s="60" t="str">
        <f>IF(選手申込!F821="","",選手申込!F821)</f>
        <v/>
      </c>
      <c r="F785" s="60" t="str">
        <f>IF(選手申込!G821="","",選手申込!G821)</f>
        <v/>
      </c>
      <c r="G785" s="60" t="str">
        <f>IF(選手申込!H821="","",選手申込!H821)</f>
        <v/>
      </c>
      <c r="H785" s="60" t="str">
        <f>IF(選手申込!L821="","",選手申込!L821)</f>
        <v/>
      </c>
      <c r="I785" s="60" t="str">
        <f>IF(H785="","",選手申込!$A$26)</f>
        <v/>
      </c>
      <c r="J785" s="60" t="str">
        <f>IF(I785="","",選手申込!$G$26)</f>
        <v/>
      </c>
      <c r="K785" s="60" t="str">
        <f>IF(J785="","",選手申込!$I$26)</f>
        <v/>
      </c>
      <c r="L785" s="60" t="str">
        <f>IF(選手申込!I821="","",選手申込!I821)</f>
        <v/>
      </c>
      <c r="M785" s="60" t="str">
        <f>IF(選手申込!J821="","",選手申込!J821)</f>
        <v/>
      </c>
      <c r="N785" s="60" t="str">
        <f>IF(選手申込!K821="","",選手申込!K821)</f>
        <v/>
      </c>
      <c r="O785" s="60">
        <f t="shared" si="113"/>
        <v>0</v>
      </c>
      <c r="P785" s="61" t="str">
        <f t="shared" si="114"/>
        <v/>
      </c>
      <c r="S785" s="82" t="str">
        <f t="shared" si="112"/>
        <v/>
      </c>
      <c r="T785" s="83" t="str">
        <f t="shared" si="112"/>
        <v/>
      </c>
      <c r="U785" s="84" t="str">
        <f t="shared" si="115"/>
        <v/>
      </c>
      <c r="V785" s="85"/>
      <c r="W785" s="86" t="str">
        <f t="shared" si="118"/>
        <v/>
      </c>
      <c r="X785" s="87"/>
      <c r="Y785" s="88"/>
      <c r="Z785" s="89" t="str">
        <f t="shared" si="119"/>
        <v/>
      </c>
      <c r="AA785" s="90"/>
      <c r="AB785" s="91"/>
      <c r="AC785" s="92" t="str">
        <f t="shared" si="116"/>
        <v/>
      </c>
      <c r="AD785" s="93"/>
      <c r="AE785" s="94"/>
      <c r="AF785" s="95" t="str">
        <f t="shared" si="117"/>
        <v/>
      </c>
      <c r="AG785" s="95"/>
      <c r="AH785" s="96"/>
      <c r="AI785" s="97" t="str">
        <f t="shared" si="120"/>
        <v/>
      </c>
      <c r="AJ785" s="98" t="str">
        <f t="shared" si="120"/>
        <v/>
      </c>
      <c r="AK785" s="99" t="str">
        <f t="shared" si="120"/>
        <v/>
      </c>
    </row>
    <row r="786" spans="1:37" ht="26.25" customHeight="1" x14ac:dyDescent="0.7">
      <c r="A786" s="60" t="str">
        <f>IF(選手申込!B822="","",選手申込!B822)</f>
        <v/>
      </c>
      <c r="B786" s="60" t="str">
        <f>IF(選手申込!C822="","",選手申込!C822)</f>
        <v/>
      </c>
      <c r="C786" s="60" t="str">
        <f>IF(選手申込!D822="","",選手申込!D822)</f>
        <v/>
      </c>
      <c r="D786" s="60" t="str">
        <f>IF(選手申込!E822="","",選手申込!E822)</f>
        <v/>
      </c>
      <c r="E786" s="60" t="str">
        <f>IF(選手申込!F822="","",選手申込!F822)</f>
        <v/>
      </c>
      <c r="F786" s="60" t="str">
        <f>IF(選手申込!G822="","",選手申込!G822)</f>
        <v/>
      </c>
      <c r="G786" s="60" t="str">
        <f>IF(選手申込!H822="","",選手申込!H822)</f>
        <v/>
      </c>
      <c r="H786" s="60" t="str">
        <f>IF(選手申込!L822="","",選手申込!L822)</f>
        <v/>
      </c>
      <c r="I786" s="60" t="str">
        <f>IF(H786="","",選手申込!$A$26)</f>
        <v/>
      </c>
      <c r="J786" s="60" t="str">
        <f>IF(I786="","",選手申込!$G$26)</f>
        <v/>
      </c>
      <c r="K786" s="60" t="str">
        <f>IF(J786="","",選手申込!$I$26)</f>
        <v/>
      </c>
      <c r="L786" s="60" t="str">
        <f>IF(選手申込!I822="","",選手申込!I822)</f>
        <v/>
      </c>
      <c r="M786" s="60" t="str">
        <f>IF(選手申込!J822="","",選手申込!J822)</f>
        <v/>
      </c>
      <c r="N786" s="60" t="str">
        <f>IF(選手申込!K822="","",選手申込!K822)</f>
        <v/>
      </c>
      <c r="O786" s="60">
        <f t="shared" si="113"/>
        <v>0</v>
      </c>
      <c r="P786" s="61" t="str">
        <f t="shared" si="114"/>
        <v/>
      </c>
      <c r="S786" s="82" t="str">
        <f t="shared" si="112"/>
        <v/>
      </c>
      <c r="T786" s="83" t="str">
        <f t="shared" si="112"/>
        <v/>
      </c>
      <c r="U786" s="84" t="str">
        <f t="shared" si="115"/>
        <v/>
      </c>
      <c r="V786" s="85"/>
      <c r="W786" s="86" t="str">
        <f t="shared" si="118"/>
        <v/>
      </c>
      <c r="X786" s="87"/>
      <c r="Y786" s="88"/>
      <c r="Z786" s="89" t="str">
        <f t="shared" si="119"/>
        <v/>
      </c>
      <c r="AA786" s="90"/>
      <c r="AB786" s="91"/>
      <c r="AC786" s="92" t="str">
        <f t="shared" si="116"/>
        <v/>
      </c>
      <c r="AD786" s="93"/>
      <c r="AE786" s="94"/>
      <c r="AF786" s="95" t="str">
        <f t="shared" si="117"/>
        <v/>
      </c>
      <c r="AG786" s="95"/>
      <c r="AH786" s="96"/>
      <c r="AI786" s="97" t="str">
        <f t="shared" si="120"/>
        <v/>
      </c>
      <c r="AJ786" s="98" t="str">
        <f t="shared" si="120"/>
        <v/>
      </c>
      <c r="AK786" s="99" t="str">
        <f t="shared" si="120"/>
        <v/>
      </c>
    </row>
    <row r="787" spans="1:37" ht="26.25" customHeight="1" x14ac:dyDescent="0.7">
      <c r="A787" s="60" t="str">
        <f>IF(選手申込!B823="","",選手申込!B823)</f>
        <v/>
      </c>
      <c r="B787" s="60" t="str">
        <f>IF(選手申込!C823="","",選手申込!C823)</f>
        <v/>
      </c>
      <c r="C787" s="60" t="str">
        <f>IF(選手申込!D823="","",選手申込!D823)</f>
        <v/>
      </c>
      <c r="D787" s="60" t="str">
        <f>IF(選手申込!E823="","",選手申込!E823)</f>
        <v/>
      </c>
      <c r="E787" s="60" t="str">
        <f>IF(選手申込!F823="","",選手申込!F823)</f>
        <v/>
      </c>
      <c r="F787" s="60" t="str">
        <f>IF(選手申込!G823="","",選手申込!G823)</f>
        <v/>
      </c>
      <c r="G787" s="60" t="str">
        <f>IF(選手申込!H823="","",選手申込!H823)</f>
        <v/>
      </c>
      <c r="H787" s="60" t="str">
        <f>IF(選手申込!L823="","",選手申込!L823)</f>
        <v/>
      </c>
      <c r="I787" s="60" t="str">
        <f>IF(H787="","",選手申込!$A$26)</f>
        <v/>
      </c>
      <c r="J787" s="60" t="str">
        <f>IF(I787="","",選手申込!$G$26)</f>
        <v/>
      </c>
      <c r="K787" s="60" t="str">
        <f>IF(J787="","",選手申込!$I$26)</f>
        <v/>
      </c>
      <c r="L787" s="60" t="str">
        <f>IF(選手申込!I823="","",選手申込!I823)</f>
        <v/>
      </c>
      <c r="M787" s="60" t="str">
        <f>IF(選手申込!J823="","",選手申込!J823)</f>
        <v/>
      </c>
      <c r="N787" s="60" t="str">
        <f>IF(選手申込!K823="","",選手申込!K823)</f>
        <v/>
      </c>
      <c r="O787" s="60">
        <f t="shared" si="113"/>
        <v>0</v>
      </c>
      <c r="P787" s="61" t="str">
        <f t="shared" si="114"/>
        <v/>
      </c>
      <c r="S787" s="82" t="str">
        <f t="shared" ref="S787:T850" si="121">A787</f>
        <v/>
      </c>
      <c r="T787" s="83" t="str">
        <f t="shared" si="121"/>
        <v/>
      </c>
      <c r="U787" s="84" t="str">
        <f t="shared" si="115"/>
        <v/>
      </c>
      <c r="V787" s="85"/>
      <c r="W787" s="86" t="str">
        <f t="shared" si="118"/>
        <v/>
      </c>
      <c r="X787" s="87"/>
      <c r="Y787" s="88"/>
      <c r="Z787" s="89" t="str">
        <f t="shared" si="119"/>
        <v/>
      </c>
      <c r="AA787" s="90"/>
      <c r="AB787" s="91"/>
      <c r="AC787" s="92" t="str">
        <f t="shared" si="116"/>
        <v/>
      </c>
      <c r="AD787" s="93"/>
      <c r="AE787" s="94"/>
      <c r="AF787" s="95" t="str">
        <f t="shared" si="117"/>
        <v/>
      </c>
      <c r="AG787" s="95"/>
      <c r="AH787" s="96"/>
      <c r="AI787" s="97" t="str">
        <f t="shared" si="120"/>
        <v/>
      </c>
      <c r="AJ787" s="98" t="str">
        <f t="shared" si="120"/>
        <v/>
      </c>
      <c r="AK787" s="99" t="str">
        <f t="shared" si="120"/>
        <v/>
      </c>
    </row>
    <row r="788" spans="1:37" ht="26.25" customHeight="1" x14ac:dyDescent="0.7">
      <c r="A788" s="60" t="str">
        <f>IF(選手申込!B824="","",選手申込!B824)</f>
        <v/>
      </c>
      <c r="B788" s="60" t="str">
        <f>IF(選手申込!C824="","",選手申込!C824)</f>
        <v/>
      </c>
      <c r="C788" s="60" t="str">
        <f>IF(選手申込!D824="","",選手申込!D824)</f>
        <v/>
      </c>
      <c r="D788" s="60" t="str">
        <f>IF(選手申込!E824="","",選手申込!E824)</f>
        <v/>
      </c>
      <c r="E788" s="60" t="str">
        <f>IF(選手申込!F824="","",選手申込!F824)</f>
        <v/>
      </c>
      <c r="F788" s="60" t="str">
        <f>IF(選手申込!G824="","",選手申込!G824)</f>
        <v/>
      </c>
      <c r="G788" s="60" t="str">
        <f>IF(選手申込!H824="","",選手申込!H824)</f>
        <v/>
      </c>
      <c r="H788" s="60" t="str">
        <f>IF(選手申込!L824="","",選手申込!L824)</f>
        <v/>
      </c>
      <c r="I788" s="60" t="str">
        <f>IF(H788="","",選手申込!$A$26)</f>
        <v/>
      </c>
      <c r="J788" s="60" t="str">
        <f>IF(I788="","",選手申込!$G$26)</f>
        <v/>
      </c>
      <c r="K788" s="60" t="str">
        <f>IF(J788="","",選手申込!$I$26)</f>
        <v/>
      </c>
      <c r="L788" s="60" t="str">
        <f>IF(選手申込!I824="","",選手申込!I824)</f>
        <v/>
      </c>
      <c r="M788" s="60" t="str">
        <f>IF(選手申込!J824="","",選手申込!J824)</f>
        <v/>
      </c>
      <c r="N788" s="60" t="str">
        <f>IF(選手申込!K824="","",選手申込!K824)</f>
        <v/>
      </c>
      <c r="O788" s="60">
        <f t="shared" si="113"/>
        <v>0</v>
      </c>
      <c r="P788" s="61" t="str">
        <f t="shared" si="114"/>
        <v/>
      </c>
      <c r="S788" s="82" t="str">
        <f t="shared" si="121"/>
        <v/>
      </c>
      <c r="T788" s="83" t="str">
        <f t="shared" si="121"/>
        <v/>
      </c>
      <c r="U788" s="84" t="str">
        <f t="shared" si="115"/>
        <v/>
      </c>
      <c r="V788" s="85"/>
      <c r="W788" s="86" t="str">
        <f t="shared" si="118"/>
        <v/>
      </c>
      <c r="X788" s="87"/>
      <c r="Y788" s="88"/>
      <c r="Z788" s="89" t="str">
        <f t="shared" si="119"/>
        <v/>
      </c>
      <c r="AA788" s="90"/>
      <c r="AB788" s="91"/>
      <c r="AC788" s="92" t="str">
        <f t="shared" si="116"/>
        <v/>
      </c>
      <c r="AD788" s="93"/>
      <c r="AE788" s="94"/>
      <c r="AF788" s="95" t="str">
        <f t="shared" si="117"/>
        <v/>
      </c>
      <c r="AG788" s="95"/>
      <c r="AH788" s="96"/>
      <c r="AI788" s="97" t="str">
        <f t="shared" si="120"/>
        <v/>
      </c>
      <c r="AJ788" s="98" t="str">
        <f t="shared" si="120"/>
        <v/>
      </c>
      <c r="AK788" s="99" t="str">
        <f t="shared" si="120"/>
        <v/>
      </c>
    </row>
    <row r="789" spans="1:37" ht="26.25" customHeight="1" x14ac:dyDescent="0.7">
      <c r="A789" s="60" t="str">
        <f>IF(選手申込!B825="","",選手申込!B825)</f>
        <v/>
      </c>
      <c r="B789" s="60" t="str">
        <f>IF(選手申込!C825="","",選手申込!C825)</f>
        <v/>
      </c>
      <c r="C789" s="60" t="str">
        <f>IF(選手申込!D825="","",選手申込!D825)</f>
        <v/>
      </c>
      <c r="D789" s="60" t="str">
        <f>IF(選手申込!E825="","",選手申込!E825)</f>
        <v/>
      </c>
      <c r="E789" s="60" t="str">
        <f>IF(選手申込!F825="","",選手申込!F825)</f>
        <v/>
      </c>
      <c r="F789" s="60" t="str">
        <f>IF(選手申込!G825="","",選手申込!G825)</f>
        <v/>
      </c>
      <c r="G789" s="60" t="str">
        <f>IF(選手申込!H825="","",選手申込!H825)</f>
        <v/>
      </c>
      <c r="H789" s="60" t="str">
        <f>IF(選手申込!L825="","",選手申込!L825)</f>
        <v/>
      </c>
      <c r="I789" s="60" t="str">
        <f>IF(H789="","",選手申込!$A$26)</f>
        <v/>
      </c>
      <c r="J789" s="60" t="str">
        <f>IF(I789="","",選手申込!$G$26)</f>
        <v/>
      </c>
      <c r="K789" s="60" t="str">
        <f>IF(J789="","",選手申込!$I$26)</f>
        <v/>
      </c>
      <c r="L789" s="60" t="str">
        <f>IF(選手申込!I825="","",選手申込!I825)</f>
        <v/>
      </c>
      <c r="M789" s="60" t="str">
        <f>IF(選手申込!J825="","",選手申込!J825)</f>
        <v/>
      </c>
      <c r="N789" s="60" t="str">
        <f>IF(選手申込!K825="","",選手申込!K825)</f>
        <v/>
      </c>
      <c r="O789" s="60">
        <f t="shared" si="113"/>
        <v>0</v>
      </c>
      <c r="P789" s="61" t="str">
        <f t="shared" si="114"/>
        <v/>
      </c>
      <c r="S789" s="82" t="str">
        <f t="shared" si="121"/>
        <v/>
      </c>
      <c r="T789" s="83" t="str">
        <f t="shared" si="121"/>
        <v/>
      </c>
      <c r="U789" s="84" t="str">
        <f t="shared" si="115"/>
        <v/>
      </c>
      <c r="V789" s="85"/>
      <c r="W789" s="86" t="str">
        <f t="shared" si="118"/>
        <v/>
      </c>
      <c r="X789" s="87"/>
      <c r="Y789" s="88"/>
      <c r="Z789" s="89" t="str">
        <f t="shared" si="119"/>
        <v/>
      </c>
      <c r="AA789" s="90"/>
      <c r="AB789" s="91"/>
      <c r="AC789" s="92" t="str">
        <f t="shared" si="116"/>
        <v/>
      </c>
      <c r="AD789" s="93"/>
      <c r="AE789" s="94"/>
      <c r="AF789" s="95" t="str">
        <f t="shared" si="117"/>
        <v/>
      </c>
      <c r="AG789" s="95"/>
      <c r="AH789" s="96"/>
      <c r="AI789" s="97" t="str">
        <f t="shared" si="120"/>
        <v/>
      </c>
      <c r="AJ789" s="98" t="str">
        <f t="shared" si="120"/>
        <v/>
      </c>
      <c r="AK789" s="99" t="str">
        <f t="shared" si="120"/>
        <v/>
      </c>
    </row>
    <row r="790" spans="1:37" ht="26.25" customHeight="1" x14ac:dyDescent="0.7">
      <c r="A790" s="60" t="str">
        <f>IF(選手申込!B826="","",選手申込!B826)</f>
        <v/>
      </c>
      <c r="B790" s="60" t="str">
        <f>IF(選手申込!C826="","",選手申込!C826)</f>
        <v/>
      </c>
      <c r="C790" s="60" t="str">
        <f>IF(選手申込!D826="","",選手申込!D826)</f>
        <v/>
      </c>
      <c r="D790" s="60" t="str">
        <f>IF(選手申込!E826="","",選手申込!E826)</f>
        <v/>
      </c>
      <c r="E790" s="60" t="str">
        <f>IF(選手申込!F826="","",選手申込!F826)</f>
        <v/>
      </c>
      <c r="F790" s="60" t="str">
        <f>IF(選手申込!G826="","",選手申込!G826)</f>
        <v/>
      </c>
      <c r="G790" s="60" t="str">
        <f>IF(選手申込!H826="","",選手申込!H826)</f>
        <v/>
      </c>
      <c r="H790" s="60" t="str">
        <f>IF(選手申込!L826="","",選手申込!L826)</f>
        <v/>
      </c>
      <c r="I790" s="60" t="str">
        <f>IF(H790="","",選手申込!$A$26)</f>
        <v/>
      </c>
      <c r="J790" s="60" t="str">
        <f>IF(I790="","",選手申込!$G$26)</f>
        <v/>
      </c>
      <c r="K790" s="60" t="str">
        <f>IF(J790="","",選手申込!$I$26)</f>
        <v/>
      </c>
      <c r="L790" s="60" t="str">
        <f>IF(選手申込!I826="","",選手申込!I826)</f>
        <v/>
      </c>
      <c r="M790" s="60" t="str">
        <f>IF(選手申込!J826="","",選手申込!J826)</f>
        <v/>
      </c>
      <c r="N790" s="60" t="str">
        <f>IF(選手申込!K826="","",選手申込!K826)</f>
        <v/>
      </c>
      <c r="O790" s="60">
        <f t="shared" si="113"/>
        <v>0</v>
      </c>
      <c r="P790" s="61" t="str">
        <f t="shared" si="114"/>
        <v/>
      </c>
      <c r="S790" s="82" t="str">
        <f t="shared" si="121"/>
        <v/>
      </c>
      <c r="T790" s="83" t="str">
        <f t="shared" si="121"/>
        <v/>
      </c>
      <c r="U790" s="84" t="str">
        <f t="shared" si="115"/>
        <v/>
      </c>
      <c r="V790" s="85"/>
      <c r="W790" s="86" t="str">
        <f t="shared" si="118"/>
        <v/>
      </c>
      <c r="X790" s="87"/>
      <c r="Y790" s="88"/>
      <c r="Z790" s="89" t="str">
        <f t="shared" si="119"/>
        <v/>
      </c>
      <c r="AA790" s="90"/>
      <c r="AB790" s="91"/>
      <c r="AC790" s="92" t="str">
        <f t="shared" si="116"/>
        <v/>
      </c>
      <c r="AD790" s="93"/>
      <c r="AE790" s="94"/>
      <c r="AF790" s="95" t="str">
        <f t="shared" si="117"/>
        <v/>
      </c>
      <c r="AG790" s="95"/>
      <c r="AH790" s="96"/>
      <c r="AI790" s="97" t="str">
        <f t="shared" si="120"/>
        <v/>
      </c>
      <c r="AJ790" s="98" t="str">
        <f t="shared" si="120"/>
        <v/>
      </c>
      <c r="AK790" s="99" t="str">
        <f t="shared" si="120"/>
        <v/>
      </c>
    </row>
    <row r="791" spans="1:37" ht="26.25" customHeight="1" x14ac:dyDescent="0.7">
      <c r="A791" s="60" t="str">
        <f>IF(選手申込!B827="","",選手申込!B827)</f>
        <v/>
      </c>
      <c r="B791" s="60" t="str">
        <f>IF(選手申込!C827="","",選手申込!C827)</f>
        <v/>
      </c>
      <c r="C791" s="60" t="str">
        <f>IF(選手申込!D827="","",選手申込!D827)</f>
        <v/>
      </c>
      <c r="D791" s="60" t="str">
        <f>IF(選手申込!E827="","",選手申込!E827)</f>
        <v/>
      </c>
      <c r="E791" s="60" t="str">
        <f>IF(選手申込!F827="","",選手申込!F827)</f>
        <v/>
      </c>
      <c r="F791" s="60" t="str">
        <f>IF(選手申込!G827="","",選手申込!G827)</f>
        <v/>
      </c>
      <c r="G791" s="60" t="str">
        <f>IF(選手申込!H827="","",選手申込!H827)</f>
        <v/>
      </c>
      <c r="H791" s="60" t="str">
        <f>IF(選手申込!L827="","",選手申込!L827)</f>
        <v/>
      </c>
      <c r="I791" s="60" t="str">
        <f>IF(H791="","",選手申込!$A$26)</f>
        <v/>
      </c>
      <c r="J791" s="60" t="str">
        <f>IF(I791="","",選手申込!$G$26)</f>
        <v/>
      </c>
      <c r="K791" s="60" t="str">
        <f>IF(J791="","",選手申込!$I$26)</f>
        <v/>
      </c>
      <c r="L791" s="60" t="str">
        <f>IF(選手申込!I827="","",選手申込!I827)</f>
        <v/>
      </c>
      <c r="M791" s="60" t="str">
        <f>IF(選手申込!J827="","",選手申込!J827)</f>
        <v/>
      </c>
      <c r="N791" s="60" t="str">
        <f>IF(選手申込!K827="","",選手申込!K827)</f>
        <v/>
      </c>
      <c r="O791" s="60">
        <f t="shared" si="113"/>
        <v>0</v>
      </c>
      <c r="P791" s="61" t="str">
        <f t="shared" si="114"/>
        <v/>
      </c>
      <c r="S791" s="82" t="str">
        <f t="shared" si="121"/>
        <v/>
      </c>
      <c r="T791" s="83" t="str">
        <f t="shared" si="121"/>
        <v/>
      </c>
      <c r="U791" s="84" t="str">
        <f t="shared" si="115"/>
        <v/>
      </c>
      <c r="V791" s="85"/>
      <c r="W791" s="86" t="str">
        <f t="shared" si="118"/>
        <v/>
      </c>
      <c r="X791" s="87"/>
      <c r="Y791" s="88"/>
      <c r="Z791" s="89" t="str">
        <f t="shared" si="119"/>
        <v/>
      </c>
      <c r="AA791" s="90"/>
      <c r="AB791" s="91"/>
      <c r="AC791" s="92" t="str">
        <f t="shared" si="116"/>
        <v/>
      </c>
      <c r="AD791" s="93"/>
      <c r="AE791" s="94"/>
      <c r="AF791" s="95" t="str">
        <f t="shared" si="117"/>
        <v/>
      </c>
      <c r="AG791" s="95"/>
      <c r="AH791" s="96"/>
      <c r="AI791" s="97" t="str">
        <f t="shared" si="120"/>
        <v/>
      </c>
      <c r="AJ791" s="98" t="str">
        <f t="shared" si="120"/>
        <v/>
      </c>
      <c r="AK791" s="99" t="str">
        <f t="shared" si="120"/>
        <v/>
      </c>
    </row>
    <row r="792" spans="1:37" ht="26.25" customHeight="1" x14ac:dyDescent="0.7">
      <c r="A792" s="60" t="str">
        <f>IF(選手申込!B828="","",選手申込!B828)</f>
        <v/>
      </c>
      <c r="B792" s="60" t="str">
        <f>IF(選手申込!C828="","",選手申込!C828)</f>
        <v/>
      </c>
      <c r="C792" s="60" t="str">
        <f>IF(選手申込!D828="","",選手申込!D828)</f>
        <v/>
      </c>
      <c r="D792" s="60" t="str">
        <f>IF(選手申込!E828="","",選手申込!E828)</f>
        <v/>
      </c>
      <c r="E792" s="60" t="str">
        <f>IF(選手申込!F828="","",選手申込!F828)</f>
        <v/>
      </c>
      <c r="F792" s="60" t="str">
        <f>IF(選手申込!G828="","",選手申込!G828)</f>
        <v/>
      </c>
      <c r="G792" s="60" t="str">
        <f>IF(選手申込!H828="","",選手申込!H828)</f>
        <v/>
      </c>
      <c r="H792" s="60" t="str">
        <f>IF(選手申込!L828="","",選手申込!L828)</f>
        <v/>
      </c>
      <c r="I792" s="60" t="str">
        <f>IF(H792="","",選手申込!$A$26)</f>
        <v/>
      </c>
      <c r="J792" s="60" t="str">
        <f>IF(I792="","",選手申込!$G$26)</f>
        <v/>
      </c>
      <c r="K792" s="60" t="str">
        <f>IF(J792="","",選手申込!$I$26)</f>
        <v/>
      </c>
      <c r="L792" s="60" t="str">
        <f>IF(選手申込!I828="","",選手申込!I828)</f>
        <v/>
      </c>
      <c r="M792" s="60" t="str">
        <f>IF(選手申込!J828="","",選手申込!J828)</f>
        <v/>
      </c>
      <c r="N792" s="60" t="str">
        <f>IF(選手申込!K828="","",選手申込!K828)</f>
        <v/>
      </c>
      <c r="O792" s="60">
        <f t="shared" si="113"/>
        <v>0</v>
      </c>
      <c r="P792" s="61" t="str">
        <f t="shared" si="114"/>
        <v/>
      </c>
      <c r="S792" s="82" t="str">
        <f t="shared" si="121"/>
        <v/>
      </c>
      <c r="T792" s="83" t="str">
        <f t="shared" si="121"/>
        <v/>
      </c>
      <c r="U792" s="84" t="str">
        <f t="shared" si="115"/>
        <v/>
      </c>
      <c r="V792" s="85"/>
      <c r="W792" s="86" t="str">
        <f t="shared" si="118"/>
        <v/>
      </c>
      <c r="X792" s="87"/>
      <c r="Y792" s="88"/>
      <c r="Z792" s="89" t="str">
        <f t="shared" si="119"/>
        <v/>
      </c>
      <c r="AA792" s="90"/>
      <c r="AB792" s="91"/>
      <c r="AC792" s="92" t="str">
        <f t="shared" si="116"/>
        <v/>
      </c>
      <c r="AD792" s="93"/>
      <c r="AE792" s="94"/>
      <c r="AF792" s="95" t="str">
        <f t="shared" si="117"/>
        <v/>
      </c>
      <c r="AG792" s="95"/>
      <c r="AH792" s="96"/>
      <c r="AI792" s="97" t="str">
        <f t="shared" si="120"/>
        <v/>
      </c>
      <c r="AJ792" s="98" t="str">
        <f t="shared" si="120"/>
        <v/>
      </c>
      <c r="AK792" s="99" t="str">
        <f t="shared" si="120"/>
        <v/>
      </c>
    </row>
    <row r="793" spans="1:37" ht="26.25" customHeight="1" x14ac:dyDescent="0.7">
      <c r="A793" s="60" t="str">
        <f>IF(選手申込!B829="","",選手申込!B829)</f>
        <v/>
      </c>
      <c r="B793" s="60" t="str">
        <f>IF(選手申込!C829="","",選手申込!C829)</f>
        <v/>
      </c>
      <c r="C793" s="60" t="str">
        <f>IF(選手申込!D829="","",選手申込!D829)</f>
        <v/>
      </c>
      <c r="D793" s="60" t="str">
        <f>IF(選手申込!E829="","",選手申込!E829)</f>
        <v/>
      </c>
      <c r="E793" s="60" t="str">
        <f>IF(選手申込!F829="","",選手申込!F829)</f>
        <v/>
      </c>
      <c r="F793" s="60" t="str">
        <f>IF(選手申込!G829="","",選手申込!G829)</f>
        <v/>
      </c>
      <c r="G793" s="60" t="str">
        <f>IF(選手申込!H829="","",選手申込!H829)</f>
        <v/>
      </c>
      <c r="H793" s="60" t="str">
        <f>IF(選手申込!L829="","",選手申込!L829)</f>
        <v/>
      </c>
      <c r="I793" s="60" t="str">
        <f>IF(H793="","",選手申込!$A$26)</f>
        <v/>
      </c>
      <c r="J793" s="60" t="str">
        <f>IF(I793="","",選手申込!$G$26)</f>
        <v/>
      </c>
      <c r="K793" s="60" t="str">
        <f>IF(J793="","",選手申込!$I$26)</f>
        <v/>
      </c>
      <c r="L793" s="60" t="str">
        <f>IF(選手申込!I829="","",選手申込!I829)</f>
        <v/>
      </c>
      <c r="M793" s="60" t="str">
        <f>IF(選手申込!J829="","",選手申込!J829)</f>
        <v/>
      </c>
      <c r="N793" s="60" t="str">
        <f>IF(選手申込!K829="","",選手申込!K829)</f>
        <v/>
      </c>
      <c r="O793" s="60">
        <f t="shared" si="113"/>
        <v>0</v>
      </c>
      <c r="P793" s="61" t="str">
        <f t="shared" si="114"/>
        <v/>
      </c>
      <c r="S793" s="82" t="str">
        <f t="shared" si="121"/>
        <v/>
      </c>
      <c r="T793" s="83" t="str">
        <f t="shared" si="121"/>
        <v/>
      </c>
      <c r="U793" s="84" t="str">
        <f t="shared" si="115"/>
        <v/>
      </c>
      <c r="V793" s="85"/>
      <c r="W793" s="86" t="str">
        <f t="shared" si="118"/>
        <v/>
      </c>
      <c r="X793" s="87"/>
      <c r="Y793" s="88"/>
      <c r="Z793" s="89" t="str">
        <f t="shared" si="119"/>
        <v/>
      </c>
      <c r="AA793" s="90"/>
      <c r="AB793" s="91"/>
      <c r="AC793" s="92" t="str">
        <f t="shared" si="116"/>
        <v/>
      </c>
      <c r="AD793" s="93"/>
      <c r="AE793" s="94"/>
      <c r="AF793" s="95" t="str">
        <f t="shared" si="117"/>
        <v/>
      </c>
      <c r="AG793" s="95"/>
      <c r="AH793" s="96"/>
      <c r="AI793" s="97" t="str">
        <f t="shared" si="120"/>
        <v/>
      </c>
      <c r="AJ793" s="98" t="str">
        <f t="shared" si="120"/>
        <v/>
      </c>
      <c r="AK793" s="99" t="str">
        <f t="shared" si="120"/>
        <v/>
      </c>
    </row>
    <row r="794" spans="1:37" ht="26.25" customHeight="1" x14ac:dyDescent="0.7">
      <c r="A794" s="60" t="str">
        <f>IF(選手申込!B830="","",選手申込!B830)</f>
        <v/>
      </c>
      <c r="B794" s="60" t="str">
        <f>IF(選手申込!C830="","",選手申込!C830)</f>
        <v/>
      </c>
      <c r="C794" s="60" t="str">
        <f>IF(選手申込!D830="","",選手申込!D830)</f>
        <v/>
      </c>
      <c r="D794" s="60" t="str">
        <f>IF(選手申込!E830="","",選手申込!E830)</f>
        <v/>
      </c>
      <c r="E794" s="60" t="str">
        <f>IF(選手申込!F830="","",選手申込!F830)</f>
        <v/>
      </c>
      <c r="F794" s="60" t="str">
        <f>IF(選手申込!G830="","",選手申込!G830)</f>
        <v/>
      </c>
      <c r="G794" s="60" t="str">
        <f>IF(選手申込!H830="","",選手申込!H830)</f>
        <v/>
      </c>
      <c r="H794" s="60" t="str">
        <f>IF(選手申込!L830="","",選手申込!L830)</f>
        <v/>
      </c>
      <c r="I794" s="60" t="str">
        <f>IF(H794="","",選手申込!$A$26)</f>
        <v/>
      </c>
      <c r="J794" s="60" t="str">
        <f>IF(I794="","",選手申込!$G$26)</f>
        <v/>
      </c>
      <c r="K794" s="60" t="str">
        <f>IF(J794="","",選手申込!$I$26)</f>
        <v/>
      </c>
      <c r="L794" s="60" t="str">
        <f>IF(選手申込!I830="","",選手申込!I830)</f>
        <v/>
      </c>
      <c r="M794" s="60" t="str">
        <f>IF(選手申込!J830="","",選手申込!J830)</f>
        <v/>
      </c>
      <c r="N794" s="60" t="str">
        <f>IF(選手申込!K830="","",選手申込!K830)</f>
        <v/>
      </c>
      <c r="O794" s="60">
        <f t="shared" si="113"/>
        <v>0</v>
      </c>
      <c r="P794" s="61" t="str">
        <f t="shared" si="114"/>
        <v/>
      </c>
      <c r="S794" s="82" t="str">
        <f t="shared" si="121"/>
        <v/>
      </c>
      <c r="T794" s="83" t="str">
        <f t="shared" si="121"/>
        <v/>
      </c>
      <c r="U794" s="84" t="str">
        <f t="shared" si="115"/>
        <v/>
      </c>
      <c r="V794" s="85"/>
      <c r="W794" s="86" t="str">
        <f t="shared" si="118"/>
        <v/>
      </c>
      <c r="X794" s="87"/>
      <c r="Y794" s="88"/>
      <c r="Z794" s="89" t="str">
        <f t="shared" si="119"/>
        <v/>
      </c>
      <c r="AA794" s="90"/>
      <c r="AB794" s="91"/>
      <c r="AC794" s="92" t="str">
        <f t="shared" si="116"/>
        <v/>
      </c>
      <c r="AD794" s="93"/>
      <c r="AE794" s="94"/>
      <c r="AF794" s="95" t="str">
        <f t="shared" si="117"/>
        <v/>
      </c>
      <c r="AG794" s="95"/>
      <c r="AH794" s="96"/>
      <c r="AI794" s="97" t="str">
        <f t="shared" si="120"/>
        <v/>
      </c>
      <c r="AJ794" s="98" t="str">
        <f t="shared" si="120"/>
        <v/>
      </c>
      <c r="AK794" s="99" t="str">
        <f t="shared" si="120"/>
        <v/>
      </c>
    </row>
    <row r="795" spans="1:37" ht="26.25" customHeight="1" x14ac:dyDescent="0.7">
      <c r="A795" s="60" t="str">
        <f>IF(選手申込!B831="","",選手申込!B831)</f>
        <v/>
      </c>
      <c r="B795" s="60" t="str">
        <f>IF(選手申込!C831="","",選手申込!C831)</f>
        <v/>
      </c>
      <c r="C795" s="60" t="str">
        <f>IF(選手申込!D831="","",選手申込!D831)</f>
        <v/>
      </c>
      <c r="D795" s="60" t="str">
        <f>IF(選手申込!E831="","",選手申込!E831)</f>
        <v/>
      </c>
      <c r="E795" s="60" t="str">
        <f>IF(選手申込!F831="","",選手申込!F831)</f>
        <v/>
      </c>
      <c r="F795" s="60" t="str">
        <f>IF(選手申込!G831="","",選手申込!G831)</f>
        <v/>
      </c>
      <c r="G795" s="60" t="str">
        <f>IF(選手申込!H831="","",選手申込!H831)</f>
        <v/>
      </c>
      <c r="H795" s="60" t="str">
        <f>IF(選手申込!L831="","",選手申込!L831)</f>
        <v/>
      </c>
      <c r="I795" s="60" t="str">
        <f>IF(H795="","",選手申込!$A$26)</f>
        <v/>
      </c>
      <c r="J795" s="60" t="str">
        <f>IF(I795="","",選手申込!$G$26)</f>
        <v/>
      </c>
      <c r="K795" s="60" t="str">
        <f>IF(J795="","",選手申込!$I$26)</f>
        <v/>
      </c>
      <c r="L795" s="60" t="str">
        <f>IF(選手申込!I831="","",選手申込!I831)</f>
        <v/>
      </c>
      <c r="M795" s="60" t="str">
        <f>IF(選手申込!J831="","",選手申込!J831)</f>
        <v/>
      </c>
      <c r="N795" s="60" t="str">
        <f>IF(選手申込!K831="","",選手申込!K831)</f>
        <v/>
      </c>
      <c r="O795" s="60">
        <f t="shared" si="113"/>
        <v>0</v>
      </c>
      <c r="P795" s="61" t="str">
        <f t="shared" si="114"/>
        <v/>
      </c>
      <c r="S795" s="82" t="str">
        <f t="shared" si="121"/>
        <v/>
      </c>
      <c r="T795" s="83" t="str">
        <f t="shared" si="121"/>
        <v/>
      </c>
      <c r="U795" s="84" t="str">
        <f t="shared" si="115"/>
        <v/>
      </c>
      <c r="V795" s="85"/>
      <c r="W795" s="86" t="str">
        <f t="shared" si="118"/>
        <v/>
      </c>
      <c r="X795" s="87"/>
      <c r="Y795" s="88"/>
      <c r="Z795" s="89" t="str">
        <f t="shared" si="119"/>
        <v/>
      </c>
      <c r="AA795" s="90"/>
      <c r="AB795" s="91"/>
      <c r="AC795" s="92" t="str">
        <f t="shared" si="116"/>
        <v/>
      </c>
      <c r="AD795" s="93"/>
      <c r="AE795" s="94"/>
      <c r="AF795" s="95" t="str">
        <f t="shared" si="117"/>
        <v/>
      </c>
      <c r="AG795" s="95"/>
      <c r="AH795" s="96"/>
      <c r="AI795" s="97" t="str">
        <f t="shared" si="120"/>
        <v/>
      </c>
      <c r="AJ795" s="98" t="str">
        <f t="shared" si="120"/>
        <v/>
      </c>
      <c r="AK795" s="99" t="str">
        <f t="shared" si="120"/>
        <v/>
      </c>
    </row>
    <row r="796" spans="1:37" ht="26.25" customHeight="1" x14ac:dyDescent="0.7">
      <c r="A796" s="60" t="str">
        <f>IF(選手申込!B832="","",選手申込!B832)</f>
        <v/>
      </c>
      <c r="B796" s="60" t="str">
        <f>IF(選手申込!C832="","",選手申込!C832)</f>
        <v/>
      </c>
      <c r="C796" s="60" t="str">
        <f>IF(選手申込!D832="","",選手申込!D832)</f>
        <v/>
      </c>
      <c r="D796" s="60" t="str">
        <f>IF(選手申込!E832="","",選手申込!E832)</f>
        <v/>
      </c>
      <c r="E796" s="60" t="str">
        <f>IF(選手申込!F832="","",選手申込!F832)</f>
        <v/>
      </c>
      <c r="F796" s="60" t="str">
        <f>IF(選手申込!G832="","",選手申込!G832)</f>
        <v/>
      </c>
      <c r="G796" s="60" t="str">
        <f>IF(選手申込!H832="","",選手申込!H832)</f>
        <v/>
      </c>
      <c r="H796" s="60" t="str">
        <f>IF(選手申込!L832="","",選手申込!L832)</f>
        <v/>
      </c>
      <c r="I796" s="60" t="str">
        <f>IF(H796="","",選手申込!$A$26)</f>
        <v/>
      </c>
      <c r="J796" s="60" t="str">
        <f>IF(I796="","",選手申込!$G$26)</f>
        <v/>
      </c>
      <c r="K796" s="60" t="str">
        <f>IF(J796="","",選手申込!$I$26)</f>
        <v/>
      </c>
      <c r="L796" s="60" t="str">
        <f>IF(選手申込!I832="","",選手申込!I832)</f>
        <v/>
      </c>
      <c r="M796" s="60" t="str">
        <f>IF(選手申込!J832="","",選手申込!J832)</f>
        <v/>
      </c>
      <c r="N796" s="60" t="str">
        <f>IF(選手申込!K832="","",選手申込!K832)</f>
        <v/>
      </c>
      <c r="O796" s="60">
        <f t="shared" si="113"/>
        <v>0</v>
      </c>
      <c r="P796" s="61" t="str">
        <f t="shared" si="114"/>
        <v/>
      </c>
      <c r="S796" s="82" t="str">
        <f t="shared" si="121"/>
        <v/>
      </c>
      <c r="T796" s="83" t="str">
        <f t="shared" si="121"/>
        <v/>
      </c>
      <c r="U796" s="84" t="str">
        <f t="shared" si="115"/>
        <v/>
      </c>
      <c r="V796" s="85"/>
      <c r="W796" s="86" t="str">
        <f t="shared" si="118"/>
        <v/>
      </c>
      <c r="X796" s="87"/>
      <c r="Y796" s="88"/>
      <c r="Z796" s="89" t="str">
        <f t="shared" si="119"/>
        <v/>
      </c>
      <c r="AA796" s="90"/>
      <c r="AB796" s="91"/>
      <c r="AC796" s="92" t="str">
        <f t="shared" si="116"/>
        <v/>
      </c>
      <c r="AD796" s="93"/>
      <c r="AE796" s="94"/>
      <c r="AF796" s="95" t="str">
        <f t="shared" si="117"/>
        <v/>
      </c>
      <c r="AG796" s="95"/>
      <c r="AH796" s="96"/>
      <c r="AI796" s="97" t="str">
        <f t="shared" si="120"/>
        <v/>
      </c>
      <c r="AJ796" s="98" t="str">
        <f t="shared" si="120"/>
        <v/>
      </c>
      <c r="AK796" s="99" t="str">
        <f t="shared" si="120"/>
        <v/>
      </c>
    </row>
    <row r="797" spans="1:37" ht="26.25" customHeight="1" x14ac:dyDescent="0.7">
      <c r="A797" s="60" t="str">
        <f>IF(選手申込!B833="","",選手申込!B833)</f>
        <v/>
      </c>
      <c r="B797" s="60" t="str">
        <f>IF(選手申込!C833="","",選手申込!C833)</f>
        <v/>
      </c>
      <c r="C797" s="60" t="str">
        <f>IF(選手申込!D833="","",選手申込!D833)</f>
        <v/>
      </c>
      <c r="D797" s="60" t="str">
        <f>IF(選手申込!E833="","",選手申込!E833)</f>
        <v/>
      </c>
      <c r="E797" s="60" t="str">
        <f>IF(選手申込!F833="","",選手申込!F833)</f>
        <v/>
      </c>
      <c r="F797" s="60" t="str">
        <f>IF(選手申込!G833="","",選手申込!G833)</f>
        <v/>
      </c>
      <c r="G797" s="60" t="str">
        <f>IF(選手申込!H833="","",選手申込!H833)</f>
        <v/>
      </c>
      <c r="H797" s="60" t="str">
        <f>IF(選手申込!L833="","",選手申込!L833)</f>
        <v/>
      </c>
      <c r="I797" s="60" t="str">
        <f>IF(H797="","",選手申込!$A$26)</f>
        <v/>
      </c>
      <c r="J797" s="60" t="str">
        <f>IF(I797="","",選手申込!$G$26)</f>
        <v/>
      </c>
      <c r="K797" s="60" t="str">
        <f>IF(J797="","",選手申込!$I$26)</f>
        <v/>
      </c>
      <c r="L797" s="60" t="str">
        <f>IF(選手申込!I833="","",選手申込!I833)</f>
        <v/>
      </c>
      <c r="M797" s="60" t="str">
        <f>IF(選手申込!J833="","",選手申込!J833)</f>
        <v/>
      </c>
      <c r="N797" s="60" t="str">
        <f>IF(選手申込!K833="","",選手申込!K833)</f>
        <v/>
      </c>
      <c r="O797" s="60">
        <f t="shared" si="113"/>
        <v>0</v>
      </c>
      <c r="P797" s="61" t="str">
        <f t="shared" si="114"/>
        <v/>
      </c>
      <c r="S797" s="82" t="str">
        <f t="shared" si="121"/>
        <v/>
      </c>
      <c r="T797" s="83" t="str">
        <f t="shared" si="121"/>
        <v/>
      </c>
      <c r="U797" s="84" t="str">
        <f t="shared" si="115"/>
        <v/>
      </c>
      <c r="V797" s="85"/>
      <c r="W797" s="86" t="str">
        <f t="shared" si="118"/>
        <v/>
      </c>
      <c r="X797" s="87"/>
      <c r="Y797" s="88"/>
      <c r="Z797" s="89" t="str">
        <f t="shared" si="119"/>
        <v/>
      </c>
      <c r="AA797" s="90"/>
      <c r="AB797" s="91"/>
      <c r="AC797" s="92" t="str">
        <f t="shared" si="116"/>
        <v/>
      </c>
      <c r="AD797" s="93"/>
      <c r="AE797" s="94"/>
      <c r="AF797" s="95" t="str">
        <f t="shared" si="117"/>
        <v/>
      </c>
      <c r="AG797" s="95"/>
      <c r="AH797" s="96"/>
      <c r="AI797" s="97" t="str">
        <f t="shared" si="120"/>
        <v/>
      </c>
      <c r="AJ797" s="98" t="str">
        <f t="shared" si="120"/>
        <v/>
      </c>
      <c r="AK797" s="99" t="str">
        <f t="shared" si="120"/>
        <v/>
      </c>
    </row>
    <row r="798" spans="1:37" ht="26.25" customHeight="1" x14ac:dyDescent="0.7">
      <c r="A798" s="60" t="str">
        <f>IF(選手申込!B834="","",選手申込!B834)</f>
        <v/>
      </c>
      <c r="B798" s="60" t="str">
        <f>IF(選手申込!C834="","",選手申込!C834)</f>
        <v/>
      </c>
      <c r="C798" s="60" t="str">
        <f>IF(選手申込!D834="","",選手申込!D834)</f>
        <v/>
      </c>
      <c r="D798" s="60" t="str">
        <f>IF(選手申込!E834="","",選手申込!E834)</f>
        <v/>
      </c>
      <c r="E798" s="60" t="str">
        <f>IF(選手申込!F834="","",選手申込!F834)</f>
        <v/>
      </c>
      <c r="F798" s="60" t="str">
        <f>IF(選手申込!G834="","",選手申込!G834)</f>
        <v/>
      </c>
      <c r="G798" s="60" t="str">
        <f>IF(選手申込!H834="","",選手申込!H834)</f>
        <v/>
      </c>
      <c r="H798" s="60" t="str">
        <f>IF(選手申込!L834="","",選手申込!L834)</f>
        <v/>
      </c>
      <c r="I798" s="60" t="str">
        <f>IF(H798="","",選手申込!$A$26)</f>
        <v/>
      </c>
      <c r="J798" s="60" t="str">
        <f>IF(I798="","",選手申込!$G$26)</f>
        <v/>
      </c>
      <c r="K798" s="60" t="str">
        <f>IF(J798="","",選手申込!$I$26)</f>
        <v/>
      </c>
      <c r="L798" s="60" t="str">
        <f>IF(選手申込!I834="","",選手申込!I834)</f>
        <v/>
      </c>
      <c r="M798" s="60" t="str">
        <f>IF(選手申込!J834="","",選手申込!J834)</f>
        <v/>
      </c>
      <c r="N798" s="60" t="str">
        <f>IF(選手申込!K834="","",選手申込!K834)</f>
        <v/>
      </c>
      <c r="O798" s="60">
        <f t="shared" si="113"/>
        <v>0</v>
      </c>
      <c r="P798" s="61" t="str">
        <f t="shared" si="114"/>
        <v/>
      </c>
      <c r="S798" s="82" t="str">
        <f t="shared" si="121"/>
        <v/>
      </c>
      <c r="T798" s="83" t="str">
        <f t="shared" si="121"/>
        <v/>
      </c>
      <c r="U798" s="84" t="str">
        <f t="shared" si="115"/>
        <v/>
      </c>
      <c r="V798" s="85"/>
      <c r="W798" s="86" t="str">
        <f t="shared" si="118"/>
        <v/>
      </c>
      <c r="X798" s="87"/>
      <c r="Y798" s="88"/>
      <c r="Z798" s="89" t="str">
        <f t="shared" si="119"/>
        <v/>
      </c>
      <c r="AA798" s="90"/>
      <c r="AB798" s="91"/>
      <c r="AC798" s="92" t="str">
        <f t="shared" si="116"/>
        <v/>
      </c>
      <c r="AD798" s="93"/>
      <c r="AE798" s="94"/>
      <c r="AF798" s="95" t="str">
        <f t="shared" si="117"/>
        <v/>
      </c>
      <c r="AG798" s="95"/>
      <c r="AH798" s="96"/>
      <c r="AI798" s="97" t="str">
        <f t="shared" si="120"/>
        <v/>
      </c>
      <c r="AJ798" s="98" t="str">
        <f t="shared" si="120"/>
        <v/>
      </c>
      <c r="AK798" s="99" t="str">
        <f t="shared" si="120"/>
        <v/>
      </c>
    </row>
    <row r="799" spans="1:37" ht="26.25" customHeight="1" x14ac:dyDescent="0.7">
      <c r="A799" s="60" t="str">
        <f>IF(選手申込!B835="","",選手申込!B835)</f>
        <v/>
      </c>
      <c r="B799" s="60" t="str">
        <f>IF(選手申込!C835="","",選手申込!C835)</f>
        <v/>
      </c>
      <c r="C799" s="60" t="str">
        <f>IF(選手申込!D835="","",選手申込!D835)</f>
        <v/>
      </c>
      <c r="D799" s="60" t="str">
        <f>IF(選手申込!E835="","",選手申込!E835)</f>
        <v/>
      </c>
      <c r="E799" s="60" t="str">
        <f>IF(選手申込!F835="","",選手申込!F835)</f>
        <v/>
      </c>
      <c r="F799" s="60" t="str">
        <f>IF(選手申込!G835="","",選手申込!G835)</f>
        <v/>
      </c>
      <c r="G799" s="60" t="str">
        <f>IF(選手申込!H835="","",選手申込!H835)</f>
        <v/>
      </c>
      <c r="H799" s="60" t="str">
        <f>IF(選手申込!L835="","",選手申込!L835)</f>
        <v/>
      </c>
      <c r="I799" s="60" t="str">
        <f>IF(H799="","",選手申込!$A$26)</f>
        <v/>
      </c>
      <c r="J799" s="60" t="str">
        <f>IF(I799="","",選手申込!$G$26)</f>
        <v/>
      </c>
      <c r="K799" s="60" t="str">
        <f>IF(J799="","",選手申込!$I$26)</f>
        <v/>
      </c>
      <c r="L799" s="60" t="str">
        <f>IF(選手申込!I835="","",選手申込!I835)</f>
        <v/>
      </c>
      <c r="M799" s="60" t="str">
        <f>IF(選手申込!J835="","",選手申込!J835)</f>
        <v/>
      </c>
      <c r="N799" s="60" t="str">
        <f>IF(選手申込!K835="","",選手申込!K835)</f>
        <v/>
      </c>
      <c r="O799" s="60">
        <f t="shared" si="113"/>
        <v>0</v>
      </c>
      <c r="P799" s="61" t="str">
        <f t="shared" si="114"/>
        <v/>
      </c>
      <c r="S799" s="82" t="str">
        <f t="shared" si="121"/>
        <v/>
      </c>
      <c r="T799" s="83" t="str">
        <f t="shared" si="121"/>
        <v/>
      </c>
      <c r="U799" s="84" t="str">
        <f t="shared" si="115"/>
        <v/>
      </c>
      <c r="V799" s="85"/>
      <c r="W799" s="86" t="str">
        <f t="shared" si="118"/>
        <v/>
      </c>
      <c r="X799" s="87"/>
      <c r="Y799" s="88"/>
      <c r="Z799" s="89" t="str">
        <f t="shared" si="119"/>
        <v/>
      </c>
      <c r="AA799" s="90"/>
      <c r="AB799" s="91"/>
      <c r="AC799" s="92" t="str">
        <f t="shared" si="116"/>
        <v/>
      </c>
      <c r="AD799" s="93"/>
      <c r="AE799" s="94"/>
      <c r="AF799" s="95" t="str">
        <f t="shared" si="117"/>
        <v/>
      </c>
      <c r="AG799" s="95"/>
      <c r="AH799" s="96"/>
      <c r="AI799" s="97" t="str">
        <f t="shared" si="120"/>
        <v/>
      </c>
      <c r="AJ799" s="98" t="str">
        <f t="shared" si="120"/>
        <v/>
      </c>
      <c r="AK799" s="99" t="str">
        <f t="shared" si="120"/>
        <v/>
      </c>
    </row>
    <row r="800" spans="1:37" ht="26.25" customHeight="1" x14ac:dyDescent="0.7">
      <c r="A800" s="60" t="str">
        <f>IF(選手申込!B836="","",選手申込!B836)</f>
        <v/>
      </c>
      <c r="B800" s="60" t="str">
        <f>IF(選手申込!C836="","",選手申込!C836)</f>
        <v/>
      </c>
      <c r="C800" s="60" t="str">
        <f>IF(選手申込!D836="","",選手申込!D836)</f>
        <v/>
      </c>
      <c r="D800" s="60" t="str">
        <f>IF(選手申込!E836="","",選手申込!E836)</f>
        <v/>
      </c>
      <c r="E800" s="60" t="str">
        <f>IF(選手申込!F836="","",選手申込!F836)</f>
        <v/>
      </c>
      <c r="F800" s="60" t="str">
        <f>IF(選手申込!G836="","",選手申込!G836)</f>
        <v/>
      </c>
      <c r="G800" s="60" t="str">
        <f>IF(選手申込!H836="","",選手申込!H836)</f>
        <v/>
      </c>
      <c r="H800" s="60" t="str">
        <f>IF(選手申込!L836="","",選手申込!L836)</f>
        <v/>
      </c>
      <c r="I800" s="60" t="str">
        <f>IF(H800="","",選手申込!$A$26)</f>
        <v/>
      </c>
      <c r="J800" s="60" t="str">
        <f>IF(I800="","",選手申込!$G$26)</f>
        <v/>
      </c>
      <c r="K800" s="60" t="str">
        <f>IF(J800="","",選手申込!$I$26)</f>
        <v/>
      </c>
      <c r="L800" s="60" t="str">
        <f>IF(選手申込!I836="","",選手申込!I836)</f>
        <v/>
      </c>
      <c r="M800" s="60" t="str">
        <f>IF(選手申込!J836="","",選手申込!J836)</f>
        <v/>
      </c>
      <c r="N800" s="60" t="str">
        <f>IF(選手申込!K836="","",選手申込!K836)</f>
        <v/>
      </c>
      <c r="O800" s="60">
        <f t="shared" si="113"/>
        <v>0</v>
      </c>
      <c r="P800" s="61" t="str">
        <f t="shared" si="114"/>
        <v/>
      </c>
      <c r="S800" s="82" t="str">
        <f t="shared" si="121"/>
        <v/>
      </c>
      <c r="T800" s="83" t="str">
        <f t="shared" si="121"/>
        <v/>
      </c>
      <c r="U800" s="84" t="str">
        <f t="shared" si="115"/>
        <v/>
      </c>
      <c r="V800" s="85"/>
      <c r="W800" s="86" t="str">
        <f t="shared" si="118"/>
        <v/>
      </c>
      <c r="X800" s="87"/>
      <c r="Y800" s="88"/>
      <c r="Z800" s="89" t="str">
        <f t="shared" si="119"/>
        <v/>
      </c>
      <c r="AA800" s="90"/>
      <c r="AB800" s="91"/>
      <c r="AC800" s="92" t="str">
        <f t="shared" si="116"/>
        <v/>
      </c>
      <c r="AD800" s="93"/>
      <c r="AE800" s="94"/>
      <c r="AF800" s="95" t="str">
        <f t="shared" si="117"/>
        <v/>
      </c>
      <c r="AG800" s="95"/>
      <c r="AH800" s="96"/>
      <c r="AI800" s="97" t="str">
        <f t="shared" si="120"/>
        <v/>
      </c>
      <c r="AJ800" s="98" t="str">
        <f t="shared" si="120"/>
        <v/>
      </c>
      <c r="AK800" s="99" t="str">
        <f t="shared" si="120"/>
        <v/>
      </c>
    </row>
    <row r="801" spans="1:37" ht="26.25" customHeight="1" x14ac:dyDescent="0.7">
      <c r="A801" s="60" t="str">
        <f>IF(選手申込!B837="","",選手申込!B837)</f>
        <v/>
      </c>
      <c r="B801" s="60" t="str">
        <f>IF(選手申込!C837="","",選手申込!C837)</f>
        <v/>
      </c>
      <c r="C801" s="60" t="str">
        <f>IF(選手申込!D837="","",選手申込!D837)</f>
        <v/>
      </c>
      <c r="D801" s="60" t="str">
        <f>IF(選手申込!E837="","",選手申込!E837)</f>
        <v/>
      </c>
      <c r="E801" s="60" t="str">
        <f>IF(選手申込!F837="","",選手申込!F837)</f>
        <v/>
      </c>
      <c r="F801" s="60" t="str">
        <f>IF(選手申込!G837="","",選手申込!G837)</f>
        <v/>
      </c>
      <c r="G801" s="60" t="str">
        <f>IF(選手申込!H837="","",選手申込!H837)</f>
        <v/>
      </c>
      <c r="H801" s="60" t="str">
        <f>IF(選手申込!L837="","",選手申込!L837)</f>
        <v/>
      </c>
      <c r="I801" s="60" t="str">
        <f>IF(H801="","",選手申込!$A$26)</f>
        <v/>
      </c>
      <c r="J801" s="60" t="str">
        <f>IF(I801="","",選手申込!$G$26)</f>
        <v/>
      </c>
      <c r="K801" s="60" t="str">
        <f>IF(J801="","",選手申込!$I$26)</f>
        <v/>
      </c>
      <c r="L801" s="60" t="str">
        <f>IF(選手申込!I837="","",選手申込!I837)</f>
        <v/>
      </c>
      <c r="M801" s="60" t="str">
        <f>IF(選手申込!J837="","",選手申込!J837)</f>
        <v/>
      </c>
      <c r="N801" s="60" t="str">
        <f>IF(選手申込!K837="","",選手申込!K837)</f>
        <v/>
      </c>
      <c r="O801" s="60">
        <f t="shared" si="113"/>
        <v>0</v>
      </c>
      <c r="P801" s="61" t="str">
        <f t="shared" si="114"/>
        <v/>
      </c>
      <c r="S801" s="82" t="str">
        <f t="shared" si="121"/>
        <v/>
      </c>
      <c r="T801" s="83" t="str">
        <f t="shared" si="121"/>
        <v/>
      </c>
      <c r="U801" s="84" t="str">
        <f t="shared" si="115"/>
        <v/>
      </c>
      <c r="V801" s="85"/>
      <c r="W801" s="86" t="str">
        <f t="shared" si="118"/>
        <v/>
      </c>
      <c r="X801" s="87"/>
      <c r="Y801" s="88"/>
      <c r="Z801" s="89" t="str">
        <f t="shared" si="119"/>
        <v/>
      </c>
      <c r="AA801" s="90"/>
      <c r="AB801" s="91"/>
      <c r="AC801" s="92" t="str">
        <f t="shared" si="116"/>
        <v/>
      </c>
      <c r="AD801" s="93"/>
      <c r="AE801" s="94"/>
      <c r="AF801" s="95" t="str">
        <f t="shared" si="117"/>
        <v/>
      </c>
      <c r="AG801" s="95"/>
      <c r="AH801" s="96"/>
      <c r="AI801" s="97" t="str">
        <f t="shared" si="120"/>
        <v/>
      </c>
      <c r="AJ801" s="98" t="str">
        <f t="shared" si="120"/>
        <v/>
      </c>
      <c r="AK801" s="99" t="str">
        <f t="shared" si="120"/>
        <v/>
      </c>
    </row>
    <row r="802" spans="1:37" ht="26.25" customHeight="1" x14ac:dyDescent="0.7">
      <c r="A802" s="60" t="str">
        <f>IF(選手申込!B838="","",選手申込!B838)</f>
        <v/>
      </c>
      <c r="B802" s="60" t="str">
        <f>IF(選手申込!C838="","",選手申込!C838)</f>
        <v/>
      </c>
      <c r="C802" s="60" t="str">
        <f>IF(選手申込!D838="","",選手申込!D838)</f>
        <v/>
      </c>
      <c r="D802" s="60" t="str">
        <f>IF(選手申込!E838="","",選手申込!E838)</f>
        <v/>
      </c>
      <c r="E802" s="60" t="str">
        <f>IF(選手申込!F838="","",選手申込!F838)</f>
        <v/>
      </c>
      <c r="F802" s="60" t="str">
        <f>IF(選手申込!G838="","",選手申込!G838)</f>
        <v/>
      </c>
      <c r="G802" s="60" t="str">
        <f>IF(選手申込!H838="","",選手申込!H838)</f>
        <v/>
      </c>
      <c r="H802" s="60" t="str">
        <f>IF(選手申込!L838="","",選手申込!L838)</f>
        <v/>
      </c>
      <c r="I802" s="60" t="str">
        <f>IF(H802="","",選手申込!$A$26)</f>
        <v/>
      </c>
      <c r="J802" s="60" t="str">
        <f>IF(I802="","",選手申込!$G$26)</f>
        <v/>
      </c>
      <c r="K802" s="60" t="str">
        <f>IF(J802="","",選手申込!$I$26)</f>
        <v/>
      </c>
      <c r="L802" s="60" t="str">
        <f>IF(選手申込!I838="","",選手申込!I838)</f>
        <v/>
      </c>
      <c r="M802" s="60" t="str">
        <f>IF(選手申込!J838="","",選手申込!J838)</f>
        <v/>
      </c>
      <c r="N802" s="60" t="str">
        <f>IF(選手申込!K838="","",選手申込!K838)</f>
        <v/>
      </c>
      <c r="O802" s="60">
        <f t="shared" si="113"/>
        <v>0</v>
      </c>
      <c r="P802" s="61" t="str">
        <f t="shared" si="114"/>
        <v/>
      </c>
      <c r="S802" s="82" t="str">
        <f t="shared" si="121"/>
        <v/>
      </c>
      <c r="T802" s="83" t="str">
        <f t="shared" si="121"/>
        <v/>
      </c>
      <c r="U802" s="84" t="str">
        <f t="shared" si="115"/>
        <v/>
      </c>
      <c r="V802" s="85"/>
      <c r="W802" s="86" t="str">
        <f t="shared" si="118"/>
        <v/>
      </c>
      <c r="X802" s="87"/>
      <c r="Y802" s="88"/>
      <c r="Z802" s="89" t="str">
        <f t="shared" si="119"/>
        <v/>
      </c>
      <c r="AA802" s="90"/>
      <c r="AB802" s="91"/>
      <c r="AC802" s="92" t="str">
        <f t="shared" si="116"/>
        <v/>
      </c>
      <c r="AD802" s="93"/>
      <c r="AE802" s="94"/>
      <c r="AF802" s="95" t="str">
        <f t="shared" si="117"/>
        <v/>
      </c>
      <c r="AG802" s="95"/>
      <c r="AH802" s="96"/>
      <c r="AI802" s="97" t="str">
        <f t="shared" si="120"/>
        <v/>
      </c>
      <c r="AJ802" s="98" t="str">
        <f t="shared" si="120"/>
        <v/>
      </c>
      <c r="AK802" s="99" t="str">
        <f t="shared" si="120"/>
        <v/>
      </c>
    </row>
    <row r="803" spans="1:37" ht="26.25" customHeight="1" x14ac:dyDescent="0.7">
      <c r="A803" s="60" t="str">
        <f>IF(選手申込!B839="","",選手申込!B839)</f>
        <v/>
      </c>
      <c r="B803" s="60" t="str">
        <f>IF(選手申込!C839="","",選手申込!C839)</f>
        <v/>
      </c>
      <c r="C803" s="60" t="str">
        <f>IF(選手申込!D839="","",選手申込!D839)</f>
        <v/>
      </c>
      <c r="D803" s="60" t="str">
        <f>IF(選手申込!E839="","",選手申込!E839)</f>
        <v/>
      </c>
      <c r="E803" s="60" t="str">
        <f>IF(選手申込!F839="","",選手申込!F839)</f>
        <v/>
      </c>
      <c r="F803" s="60" t="str">
        <f>IF(選手申込!G839="","",選手申込!G839)</f>
        <v/>
      </c>
      <c r="G803" s="60" t="str">
        <f>IF(選手申込!H839="","",選手申込!H839)</f>
        <v/>
      </c>
      <c r="H803" s="60" t="str">
        <f>IF(選手申込!L839="","",選手申込!L839)</f>
        <v/>
      </c>
      <c r="I803" s="60" t="str">
        <f>IF(H803="","",選手申込!$A$26)</f>
        <v/>
      </c>
      <c r="J803" s="60" t="str">
        <f>IF(I803="","",選手申込!$G$26)</f>
        <v/>
      </c>
      <c r="K803" s="60" t="str">
        <f>IF(J803="","",選手申込!$I$26)</f>
        <v/>
      </c>
      <c r="L803" s="60" t="str">
        <f>IF(選手申込!I839="","",選手申込!I839)</f>
        <v/>
      </c>
      <c r="M803" s="60" t="str">
        <f>IF(選手申込!J839="","",選手申込!J839)</f>
        <v/>
      </c>
      <c r="N803" s="60" t="str">
        <f>IF(選手申込!K839="","",選手申込!K839)</f>
        <v/>
      </c>
      <c r="O803" s="60">
        <f t="shared" si="113"/>
        <v>0</v>
      </c>
      <c r="P803" s="61" t="str">
        <f t="shared" si="114"/>
        <v/>
      </c>
      <c r="S803" s="82" t="str">
        <f t="shared" si="121"/>
        <v/>
      </c>
      <c r="T803" s="83" t="str">
        <f t="shared" si="121"/>
        <v/>
      </c>
      <c r="U803" s="84" t="str">
        <f t="shared" si="115"/>
        <v/>
      </c>
      <c r="V803" s="85"/>
      <c r="W803" s="86" t="str">
        <f t="shared" si="118"/>
        <v/>
      </c>
      <c r="X803" s="87"/>
      <c r="Y803" s="88"/>
      <c r="Z803" s="89" t="str">
        <f t="shared" si="119"/>
        <v/>
      </c>
      <c r="AA803" s="90"/>
      <c r="AB803" s="91"/>
      <c r="AC803" s="92" t="str">
        <f t="shared" si="116"/>
        <v/>
      </c>
      <c r="AD803" s="93"/>
      <c r="AE803" s="94"/>
      <c r="AF803" s="95" t="str">
        <f t="shared" si="117"/>
        <v/>
      </c>
      <c r="AG803" s="95"/>
      <c r="AH803" s="96"/>
      <c r="AI803" s="97" t="str">
        <f t="shared" si="120"/>
        <v/>
      </c>
      <c r="AJ803" s="98" t="str">
        <f t="shared" si="120"/>
        <v/>
      </c>
      <c r="AK803" s="99" t="str">
        <f t="shared" si="120"/>
        <v/>
      </c>
    </row>
    <row r="804" spans="1:37" ht="26.25" customHeight="1" x14ac:dyDescent="0.7">
      <c r="A804" s="60" t="str">
        <f>IF(選手申込!B840="","",選手申込!B840)</f>
        <v/>
      </c>
      <c r="B804" s="60" t="str">
        <f>IF(選手申込!C840="","",選手申込!C840)</f>
        <v/>
      </c>
      <c r="C804" s="60" t="str">
        <f>IF(選手申込!D840="","",選手申込!D840)</f>
        <v/>
      </c>
      <c r="D804" s="60" t="str">
        <f>IF(選手申込!E840="","",選手申込!E840)</f>
        <v/>
      </c>
      <c r="E804" s="60" t="str">
        <f>IF(選手申込!F840="","",選手申込!F840)</f>
        <v/>
      </c>
      <c r="F804" s="60" t="str">
        <f>IF(選手申込!G840="","",選手申込!G840)</f>
        <v/>
      </c>
      <c r="G804" s="60" t="str">
        <f>IF(選手申込!H840="","",選手申込!H840)</f>
        <v/>
      </c>
      <c r="H804" s="60" t="str">
        <f>IF(選手申込!L840="","",選手申込!L840)</f>
        <v/>
      </c>
      <c r="I804" s="60" t="str">
        <f>IF(H804="","",選手申込!$A$26)</f>
        <v/>
      </c>
      <c r="J804" s="60" t="str">
        <f>IF(I804="","",選手申込!$G$26)</f>
        <v/>
      </c>
      <c r="K804" s="60" t="str">
        <f>IF(J804="","",選手申込!$I$26)</f>
        <v/>
      </c>
      <c r="L804" s="60" t="str">
        <f>IF(選手申込!I840="","",選手申込!I840)</f>
        <v/>
      </c>
      <c r="M804" s="60" t="str">
        <f>IF(選手申込!J840="","",選手申込!J840)</f>
        <v/>
      </c>
      <c r="N804" s="60" t="str">
        <f>IF(選手申込!K840="","",選手申込!K840)</f>
        <v/>
      </c>
      <c r="O804" s="60">
        <f t="shared" si="113"/>
        <v>0</v>
      </c>
      <c r="P804" s="61" t="str">
        <f t="shared" si="114"/>
        <v/>
      </c>
      <c r="S804" s="82" t="str">
        <f t="shared" si="121"/>
        <v/>
      </c>
      <c r="T804" s="83" t="str">
        <f t="shared" si="121"/>
        <v/>
      </c>
      <c r="U804" s="84" t="str">
        <f t="shared" si="115"/>
        <v/>
      </c>
      <c r="V804" s="85"/>
      <c r="W804" s="86" t="str">
        <f t="shared" si="118"/>
        <v/>
      </c>
      <c r="X804" s="87"/>
      <c r="Y804" s="88"/>
      <c r="Z804" s="89" t="str">
        <f t="shared" si="119"/>
        <v/>
      </c>
      <c r="AA804" s="90"/>
      <c r="AB804" s="91"/>
      <c r="AC804" s="92" t="str">
        <f t="shared" si="116"/>
        <v/>
      </c>
      <c r="AD804" s="93"/>
      <c r="AE804" s="94"/>
      <c r="AF804" s="95" t="str">
        <f t="shared" si="117"/>
        <v/>
      </c>
      <c r="AG804" s="95"/>
      <c r="AH804" s="96"/>
      <c r="AI804" s="97" t="str">
        <f t="shared" si="120"/>
        <v/>
      </c>
      <c r="AJ804" s="98" t="str">
        <f t="shared" si="120"/>
        <v/>
      </c>
      <c r="AK804" s="99" t="str">
        <f t="shared" si="120"/>
        <v/>
      </c>
    </row>
    <row r="805" spans="1:37" ht="26.25" customHeight="1" x14ac:dyDescent="0.7">
      <c r="A805" s="60" t="str">
        <f>IF(選手申込!B841="","",選手申込!B841)</f>
        <v/>
      </c>
      <c r="B805" s="60" t="str">
        <f>IF(選手申込!C841="","",選手申込!C841)</f>
        <v/>
      </c>
      <c r="C805" s="60" t="str">
        <f>IF(選手申込!D841="","",選手申込!D841)</f>
        <v/>
      </c>
      <c r="D805" s="60" t="str">
        <f>IF(選手申込!E841="","",選手申込!E841)</f>
        <v/>
      </c>
      <c r="E805" s="60" t="str">
        <f>IF(選手申込!F841="","",選手申込!F841)</f>
        <v/>
      </c>
      <c r="F805" s="60" t="str">
        <f>IF(選手申込!G841="","",選手申込!G841)</f>
        <v/>
      </c>
      <c r="G805" s="60" t="str">
        <f>IF(選手申込!H841="","",選手申込!H841)</f>
        <v/>
      </c>
      <c r="H805" s="60" t="str">
        <f>IF(選手申込!L841="","",選手申込!L841)</f>
        <v/>
      </c>
      <c r="I805" s="60" t="str">
        <f>IF(H805="","",選手申込!$A$26)</f>
        <v/>
      </c>
      <c r="J805" s="60" t="str">
        <f>IF(I805="","",選手申込!$G$26)</f>
        <v/>
      </c>
      <c r="K805" s="60" t="str">
        <f>IF(J805="","",選手申込!$I$26)</f>
        <v/>
      </c>
      <c r="L805" s="60" t="str">
        <f>IF(選手申込!I841="","",選手申込!I841)</f>
        <v/>
      </c>
      <c r="M805" s="60" t="str">
        <f>IF(選手申込!J841="","",選手申込!J841)</f>
        <v/>
      </c>
      <c r="N805" s="60" t="str">
        <f>IF(選手申込!K841="","",選手申込!K841)</f>
        <v/>
      </c>
      <c r="O805" s="60">
        <f t="shared" si="113"/>
        <v>0</v>
      </c>
      <c r="P805" s="61" t="str">
        <f t="shared" si="114"/>
        <v/>
      </c>
      <c r="S805" s="82" t="str">
        <f t="shared" si="121"/>
        <v/>
      </c>
      <c r="T805" s="83" t="str">
        <f t="shared" si="121"/>
        <v/>
      </c>
      <c r="U805" s="84" t="str">
        <f t="shared" si="115"/>
        <v/>
      </c>
      <c r="V805" s="85"/>
      <c r="W805" s="86" t="str">
        <f t="shared" si="118"/>
        <v/>
      </c>
      <c r="X805" s="87"/>
      <c r="Y805" s="88"/>
      <c r="Z805" s="89" t="str">
        <f t="shared" si="119"/>
        <v/>
      </c>
      <c r="AA805" s="90"/>
      <c r="AB805" s="91"/>
      <c r="AC805" s="92" t="str">
        <f t="shared" si="116"/>
        <v/>
      </c>
      <c r="AD805" s="93"/>
      <c r="AE805" s="94"/>
      <c r="AF805" s="95" t="str">
        <f t="shared" si="117"/>
        <v/>
      </c>
      <c r="AG805" s="95"/>
      <c r="AH805" s="96"/>
      <c r="AI805" s="97" t="str">
        <f t="shared" si="120"/>
        <v/>
      </c>
      <c r="AJ805" s="98" t="str">
        <f t="shared" si="120"/>
        <v/>
      </c>
      <c r="AK805" s="99" t="str">
        <f t="shared" si="120"/>
        <v/>
      </c>
    </row>
    <row r="806" spans="1:37" ht="26.25" customHeight="1" x14ac:dyDescent="0.7">
      <c r="A806" s="60" t="str">
        <f>IF(選手申込!B842="","",選手申込!B842)</f>
        <v/>
      </c>
      <c r="B806" s="60" t="str">
        <f>IF(選手申込!C842="","",選手申込!C842)</f>
        <v/>
      </c>
      <c r="C806" s="60" t="str">
        <f>IF(選手申込!D842="","",選手申込!D842)</f>
        <v/>
      </c>
      <c r="D806" s="60" t="str">
        <f>IF(選手申込!E842="","",選手申込!E842)</f>
        <v/>
      </c>
      <c r="E806" s="60" t="str">
        <f>IF(選手申込!F842="","",選手申込!F842)</f>
        <v/>
      </c>
      <c r="F806" s="60" t="str">
        <f>IF(選手申込!G842="","",選手申込!G842)</f>
        <v/>
      </c>
      <c r="G806" s="60" t="str">
        <f>IF(選手申込!H842="","",選手申込!H842)</f>
        <v/>
      </c>
      <c r="H806" s="60" t="str">
        <f>IF(選手申込!L842="","",選手申込!L842)</f>
        <v/>
      </c>
      <c r="I806" s="60" t="str">
        <f>IF(H806="","",選手申込!$A$26)</f>
        <v/>
      </c>
      <c r="J806" s="60" t="str">
        <f>IF(I806="","",選手申込!$G$26)</f>
        <v/>
      </c>
      <c r="K806" s="60" t="str">
        <f>IF(J806="","",選手申込!$I$26)</f>
        <v/>
      </c>
      <c r="L806" s="60" t="str">
        <f>IF(選手申込!I842="","",選手申込!I842)</f>
        <v/>
      </c>
      <c r="M806" s="60" t="str">
        <f>IF(選手申込!J842="","",選手申込!J842)</f>
        <v/>
      </c>
      <c r="N806" s="60" t="str">
        <f>IF(選手申込!K842="","",選手申込!K842)</f>
        <v/>
      </c>
      <c r="O806" s="60">
        <f t="shared" si="113"/>
        <v>0</v>
      </c>
      <c r="P806" s="61" t="str">
        <f t="shared" si="114"/>
        <v/>
      </c>
      <c r="S806" s="82" t="str">
        <f t="shared" si="121"/>
        <v/>
      </c>
      <c r="T806" s="83" t="str">
        <f t="shared" si="121"/>
        <v/>
      </c>
      <c r="U806" s="84" t="str">
        <f t="shared" si="115"/>
        <v/>
      </c>
      <c r="V806" s="85"/>
      <c r="W806" s="86" t="str">
        <f t="shared" si="118"/>
        <v/>
      </c>
      <c r="X806" s="87"/>
      <c r="Y806" s="88"/>
      <c r="Z806" s="89" t="str">
        <f t="shared" si="119"/>
        <v/>
      </c>
      <c r="AA806" s="90"/>
      <c r="AB806" s="91"/>
      <c r="AC806" s="92" t="str">
        <f t="shared" si="116"/>
        <v/>
      </c>
      <c r="AD806" s="93"/>
      <c r="AE806" s="94"/>
      <c r="AF806" s="95" t="str">
        <f t="shared" si="117"/>
        <v/>
      </c>
      <c r="AG806" s="95"/>
      <c r="AH806" s="96"/>
      <c r="AI806" s="97" t="str">
        <f t="shared" si="120"/>
        <v/>
      </c>
      <c r="AJ806" s="98" t="str">
        <f t="shared" si="120"/>
        <v/>
      </c>
      <c r="AK806" s="99" t="str">
        <f t="shared" si="120"/>
        <v/>
      </c>
    </row>
    <row r="807" spans="1:37" ht="26.25" customHeight="1" x14ac:dyDescent="0.7">
      <c r="A807" s="60" t="str">
        <f>IF(選手申込!B843="","",選手申込!B843)</f>
        <v/>
      </c>
      <c r="B807" s="60" t="str">
        <f>IF(選手申込!C843="","",選手申込!C843)</f>
        <v/>
      </c>
      <c r="C807" s="60" t="str">
        <f>IF(選手申込!D843="","",選手申込!D843)</f>
        <v/>
      </c>
      <c r="D807" s="60" t="str">
        <f>IF(選手申込!E843="","",選手申込!E843)</f>
        <v/>
      </c>
      <c r="E807" s="60" t="str">
        <f>IF(選手申込!F843="","",選手申込!F843)</f>
        <v/>
      </c>
      <c r="F807" s="60" t="str">
        <f>IF(選手申込!G843="","",選手申込!G843)</f>
        <v/>
      </c>
      <c r="G807" s="60" t="str">
        <f>IF(選手申込!H843="","",選手申込!H843)</f>
        <v/>
      </c>
      <c r="H807" s="60" t="str">
        <f>IF(選手申込!L843="","",選手申込!L843)</f>
        <v/>
      </c>
      <c r="I807" s="60" t="str">
        <f>IF(H807="","",選手申込!$A$26)</f>
        <v/>
      </c>
      <c r="J807" s="60" t="str">
        <f>IF(I807="","",選手申込!$G$26)</f>
        <v/>
      </c>
      <c r="K807" s="60" t="str">
        <f>IF(J807="","",選手申込!$I$26)</f>
        <v/>
      </c>
      <c r="L807" s="60" t="str">
        <f>IF(選手申込!I843="","",選手申込!I843)</f>
        <v/>
      </c>
      <c r="M807" s="60" t="str">
        <f>IF(選手申込!J843="","",選手申込!J843)</f>
        <v/>
      </c>
      <c r="N807" s="60" t="str">
        <f>IF(選手申込!K843="","",選手申込!K843)</f>
        <v/>
      </c>
      <c r="O807" s="60">
        <f t="shared" si="113"/>
        <v>0</v>
      </c>
      <c r="P807" s="61" t="str">
        <f t="shared" si="114"/>
        <v/>
      </c>
      <c r="S807" s="82" t="str">
        <f t="shared" si="121"/>
        <v/>
      </c>
      <c r="T807" s="83" t="str">
        <f t="shared" si="121"/>
        <v/>
      </c>
      <c r="U807" s="84" t="str">
        <f t="shared" si="115"/>
        <v/>
      </c>
      <c r="V807" s="85"/>
      <c r="W807" s="86" t="str">
        <f t="shared" si="118"/>
        <v/>
      </c>
      <c r="X807" s="87"/>
      <c r="Y807" s="88"/>
      <c r="Z807" s="89" t="str">
        <f t="shared" si="119"/>
        <v/>
      </c>
      <c r="AA807" s="90"/>
      <c r="AB807" s="91"/>
      <c r="AC807" s="92" t="str">
        <f t="shared" si="116"/>
        <v/>
      </c>
      <c r="AD807" s="93"/>
      <c r="AE807" s="94"/>
      <c r="AF807" s="95" t="str">
        <f t="shared" si="117"/>
        <v/>
      </c>
      <c r="AG807" s="95"/>
      <c r="AH807" s="96"/>
      <c r="AI807" s="97" t="str">
        <f t="shared" si="120"/>
        <v/>
      </c>
      <c r="AJ807" s="98" t="str">
        <f t="shared" si="120"/>
        <v/>
      </c>
      <c r="AK807" s="99" t="str">
        <f t="shared" si="120"/>
        <v/>
      </c>
    </row>
    <row r="808" spans="1:37" ht="26.25" customHeight="1" x14ac:dyDescent="0.7">
      <c r="A808" s="60" t="str">
        <f>IF(選手申込!B844="","",選手申込!B844)</f>
        <v/>
      </c>
      <c r="B808" s="60" t="str">
        <f>IF(選手申込!C844="","",選手申込!C844)</f>
        <v/>
      </c>
      <c r="C808" s="60" t="str">
        <f>IF(選手申込!D844="","",選手申込!D844)</f>
        <v/>
      </c>
      <c r="D808" s="60" t="str">
        <f>IF(選手申込!E844="","",選手申込!E844)</f>
        <v/>
      </c>
      <c r="E808" s="60" t="str">
        <f>IF(選手申込!F844="","",選手申込!F844)</f>
        <v/>
      </c>
      <c r="F808" s="60" t="str">
        <f>IF(選手申込!G844="","",選手申込!G844)</f>
        <v/>
      </c>
      <c r="G808" s="60" t="str">
        <f>IF(選手申込!H844="","",選手申込!H844)</f>
        <v/>
      </c>
      <c r="H808" s="60" t="str">
        <f>IF(選手申込!L844="","",選手申込!L844)</f>
        <v/>
      </c>
      <c r="I808" s="60" t="str">
        <f>IF(H808="","",選手申込!$A$26)</f>
        <v/>
      </c>
      <c r="J808" s="60" t="str">
        <f>IF(I808="","",選手申込!$G$26)</f>
        <v/>
      </c>
      <c r="K808" s="60" t="str">
        <f>IF(J808="","",選手申込!$I$26)</f>
        <v/>
      </c>
      <c r="L808" s="60" t="str">
        <f>IF(選手申込!I844="","",選手申込!I844)</f>
        <v/>
      </c>
      <c r="M808" s="60" t="str">
        <f>IF(選手申込!J844="","",選手申込!J844)</f>
        <v/>
      </c>
      <c r="N808" s="60" t="str">
        <f>IF(選手申込!K844="","",選手申込!K844)</f>
        <v/>
      </c>
      <c r="O808" s="60">
        <f t="shared" si="113"/>
        <v>0</v>
      </c>
      <c r="P808" s="61" t="str">
        <f t="shared" si="114"/>
        <v/>
      </c>
      <c r="S808" s="82" t="str">
        <f t="shared" si="121"/>
        <v/>
      </c>
      <c r="T808" s="83" t="str">
        <f t="shared" si="121"/>
        <v/>
      </c>
      <c r="U808" s="84" t="str">
        <f t="shared" si="115"/>
        <v/>
      </c>
      <c r="V808" s="85"/>
      <c r="W808" s="86" t="str">
        <f t="shared" si="118"/>
        <v/>
      </c>
      <c r="X808" s="87"/>
      <c r="Y808" s="88"/>
      <c r="Z808" s="89" t="str">
        <f t="shared" si="119"/>
        <v/>
      </c>
      <c r="AA808" s="90"/>
      <c r="AB808" s="91"/>
      <c r="AC808" s="92" t="str">
        <f t="shared" si="116"/>
        <v/>
      </c>
      <c r="AD808" s="93"/>
      <c r="AE808" s="94"/>
      <c r="AF808" s="95" t="str">
        <f t="shared" si="117"/>
        <v/>
      </c>
      <c r="AG808" s="95"/>
      <c r="AH808" s="96"/>
      <c r="AI808" s="97" t="str">
        <f t="shared" si="120"/>
        <v/>
      </c>
      <c r="AJ808" s="98" t="str">
        <f t="shared" si="120"/>
        <v/>
      </c>
      <c r="AK808" s="99" t="str">
        <f t="shared" si="120"/>
        <v/>
      </c>
    </row>
    <row r="809" spans="1:37" ht="26.25" customHeight="1" x14ac:dyDescent="0.7">
      <c r="A809" s="60" t="str">
        <f>IF(選手申込!B845="","",選手申込!B845)</f>
        <v/>
      </c>
      <c r="B809" s="60" t="str">
        <f>IF(選手申込!C845="","",選手申込!C845)</f>
        <v/>
      </c>
      <c r="C809" s="60" t="str">
        <f>IF(選手申込!D845="","",選手申込!D845)</f>
        <v/>
      </c>
      <c r="D809" s="60" t="str">
        <f>IF(選手申込!E845="","",選手申込!E845)</f>
        <v/>
      </c>
      <c r="E809" s="60" t="str">
        <f>IF(選手申込!F845="","",選手申込!F845)</f>
        <v/>
      </c>
      <c r="F809" s="60" t="str">
        <f>IF(選手申込!G845="","",選手申込!G845)</f>
        <v/>
      </c>
      <c r="G809" s="60" t="str">
        <f>IF(選手申込!H845="","",選手申込!H845)</f>
        <v/>
      </c>
      <c r="H809" s="60" t="str">
        <f>IF(選手申込!L845="","",選手申込!L845)</f>
        <v/>
      </c>
      <c r="I809" s="60" t="str">
        <f>IF(H809="","",選手申込!$A$26)</f>
        <v/>
      </c>
      <c r="J809" s="60" t="str">
        <f>IF(I809="","",選手申込!$G$26)</f>
        <v/>
      </c>
      <c r="K809" s="60" t="str">
        <f>IF(J809="","",選手申込!$I$26)</f>
        <v/>
      </c>
      <c r="L809" s="60" t="str">
        <f>IF(選手申込!I845="","",選手申込!I845)</f>
        <v/>
      </c>
      <c r="M809" s="60" t="str">
        <f>IF(選手申込!J845="","",選手申込!J845)</f>
        <v/>
      </c>
      <c r="N809" s="60" t="str">
        <f>IF(選手申込!K845="","",選手申込!K845)</f>
        <v/>
      </c>
      <c r="O809" s="60">
        <f t="shared" si="113"/>
        <v>0</v>
      </c>
      <c r="P809" s="61" t="str">
        <f t="shared" si="114"/>
        <v/>
      </c>
      <c r="S809" s="82" t="str">
        <f t="shared" si="121"/>
        <v/>
      </c>
      <c r="T809" s="83" t="str">
        <f t="shared" si="121"/>
        <v/>
      </c>
      <c r="U809" s="84" t="str">
        <f t="shared" si="115"/>
        <v/>
      </c>
      <c r="V809" s="85"/>
      <c r="W809" s="86" t="str">
        <f t="shared" si="118"/>
        <v/>
      </c>
      <c r="X809" s="87"/>
      <c r="Y809" s="88"/>
      <c r="Z809" s="89" t="str">
        <f t="shared" si="119"/>
        <v/>
      </c>
      <c r="AA809" s="90"/>
      <c r="AB809" s="91"/>
      <c r="AC809" s="92" t="str">
        <f t="shared" si="116"/>
        <v/>
      </c>
      <c r="AD809" s="93"/>
      <c r="AE809" s="94"/>
      <c r="AF809" s="95" t="str">
        <f t="shared" si="117"/>
        <v/>
      </c>
      <c r="AG809" s="95"/>
      <c r="AH809" s="96"/>
      <c r="AI809" s="97" t="str">
        <f t="shared" si="120"/>
        <v/>
      </c>
      <c r="AJ809" s="98" t="str">
        <f t="shared" si="120"/>
        <v/>
      </c>
      <c r="AK809" s="99" t="str">
        <f t="shared" si="120"/>
        <v/>
      </c>
    </row>
    <row r="810" spans="1:37" ht="26.25" customHeight="1" x14ac:dyDescent="0.7">
      <c r="A810" s="60" t="str">
        <f>IF(選手申込!B846="","",選手申込!B846)</f>
        <v/>
      </c>
      <c r="B810" s="60" t="str">
        <f>IF(選手申込!C846="","",選手申込!C846)</f>
        <v/>
      </c>
      <c r="C810" s="60" t="str">
        <f>IF(選手申込!D846="","",選手申込!D846)</f>
        <v/>
      </c>
      <c r="D810" s="60" t="str">
        <f>IF(選手申込!E846="","",選手申込!E846)</f>
        <v/>
      </c>
      <c r="E810" s="60" t="str">
        <f>IF(選手申込!F846="","",選手申込!F846)</f>
        <v/>
      </c>
      <c r="F810" s="60" t="str">
        <f>IF(選手申込!G846="","",選手申込!G846)</f>
        <v/>
      </c>
      <c r="G810" s="60" t="str">
        <f>IF(選手申込!H846="","",選手申込!H846)</f>
        <v/>
      </c>
      <c r="H810" s="60" t="str">
        <f>IF(選手申込!L846="","",選手申込!L846)</f>
        <v/>
      </c>
      <c r="I810" s="60" t="str">
        <f>IF(H810="","",選手申込!$A$26)</f>
        <v/>
      </c>
      <c r="J810" s="60" t="str">
        <f>IF(I810="","",選手申込!$G$26)</f>
        <v/>
      </c>
      <c r="K810" s="60" t="str">
        <f>IF(J810="","",選手申込!$I$26)</f>
        <v/>
      </c>
      <c r="L810" s="60" t="str">
        <f>IF(選手申込!I846="","",選手申込!I846)</f>
        <v/>
      </c>
      <c r="M810" s="60" t="str">
        <f>IF(選手申込!J846="","",選手申込!J846)</f>
        <v/>
      </c>
      <c r="N810" s="60" t="str">
        <f>IF(選手申込!K846="","",選手申込!K846)</f>
        <v/>
      </c>
      <c r="O810" s="60">
        <f t="shared" si="113"/>
        <v>0</v>
      </c>
      <c r="P810" s="61" t="str">
        <f t="shared" si="114"/>
        <v/>
      </c>
      <c r="S810" s="82" t="str">
        <f t="shared" si="121"/>
        <v/>
      </c>
      <c r="T810" s="83" t="str">
        <f t="shared" si="121"/>
        <v/>
      </c>
      <c r="U810" s="84" t="str">
        <f t="shared" si="115"/>
        <v/>
      </c>
      <c r="V810" s="85"/>
      <c r="W810" s="86" t="str">
        <f t="shared" si="118"/>
        <v/>
      </c>
      <c r="X810" s="87"/>
      <c r="Y810" s="88"/>
      <c r="Z810" s="89" t="str">
        <f t="shared" si="119"/>
        <v/>
      </c>
      <c r="AA810" s="90"/>
      <c r="AB810" s="91"/>
      <c r="AC810" s="92" t="str">
        <f t="shared" si="116"/>
        <v/>
      </c>
      <c r="AD810" s="93"/>
      <c r="AE810" s="94"/>
      <c r="AF810" s="95" t="str">
        <f t="shared" si="117"/>
        <v/>
      </c>
      <c r="AG810" s="95"/>
      <c r="AH810" s="96"/>
      <c r="AI810" s="97" t="str">
        <f t="shared" si="120"/>
        <v/>
      </c>
      <c r="AJ810" s="98" t="str">
        <f t="shared" si="120"/>
        <v/>
      </c>
      <c r="AK810" s="99" t="str">
        <f t="shared" si="120"/>
        <v/>
      </c>
    </row>
    <row r="811" spans="1:37" ht="26.25" customHeight="1" x14ac:dyDescent="0.7">
      <c r="A811" s="60" t="str">
        <f>IF(選手申込!B847="","",選手申込!B847)</f>
        <v/>
      </c>
      <c r="B811" s="60" t="str">
        <f>IF(選手申込!C847="","",選手申込!C847)</f>
        <v/>
      </c>
      <c r="C811" s="60" t="str">
        <f>IF(選手申込!D847="","",選手申込!D847)</f>
        <v/>
      </c>
      <c r="D811" s="60" t="str">
        <f>IF(選手申込!E847="","",選手申込!E847)</f>
        <v/>
      </c>
      <c r="E811" s="60" t="str">
        <f>IF(選手申込!F847="","",選手申込!F847)</f>
        <v/>
      </c>
      <c r="F811" s="60" t="str">
        <f>IF(選手申込!G847="","",選手申込!G847)</f>
        <v/>
      </c>
      <c r="G811" s="60" t="str">
        <f>IF(選手申込!H847="","",選手申込!H847)</f>
        <v/>
      </c>
      <c r="H811" s="60" t="str">
        <f>IF(選手申込!L847="","",選手申込!L847)</f>
        <v/>
      </c>
      <c r="I811" s="60" t="str">
        <f>IF(H811="","",選手申込!$A$26)</f>
        <v/>
      </c>
      <c r="J811" s="60" t="str">
        <f>IF(I811="","",選手申込!$G$26)</f>
        <v/>
      </c>
      <c r="K811" s="60" t="str">
        <f>IF(J811="","",選手申込!$I$26)</f>
        <v/>
      </c>
      <c r="L811" s="60" t="str">
        <f>IF(選手申込!I847="","",選手申込!I847)</f>
        <v/>
      </c>
      <c r="M811" s="60" t="str">
        <f>IF(選手申込!J847="","",選手申込!J847)</f>
        <v/>
      </c>
      <c r="N811" s="60" t="str">
        <f>IF(選手申込!K847="","",選手申込!K847)</f>
        <v/>
      </c>
      <c r="O811" s="60">
        <f t="shared" si="113"/>
        <v>0</v>
      </c>
      <c r="P811" s="61" t="str">
        <f t="shared" si="114"/>
        <v/>
      </c>
      <c r="S811" s="82" t="str">
        <f t="shared" si="121"/>
        <v/>
      </c>
      <c r="T811" s="83" t="str">
        <f t="shared" si="121"/>
        <v/>
      </c>
      <c r="U811" s="84" t="str">
        <f t="shared" si="115"/>
        <v/>
      </c>
      <c r="V811" s="85"/>
      <c r="W811" s="86" t="str">
        <f t="shared" si="118"/>
        <v/>
      </c>
      <c r="X811" s="87"/>
      <c r="Y811" s="88"/>
      <c r="Z811" s="89" t="str">
        <f t="shared" si="119"/>
        <v/>
      </c>
      <c r="AA811" s="90"/>
      <c r="AB811" s="91"/>
      <c r="AC811" s="92" t="str">
        <f t="shared" si="116"/>
        <v/>
      </c>
      <c r="AD811" s="93"/>
      <c r="AE811" s="94"/>
      <c r="AF811" s="95" t="str">
        <f t="shared" si="117"/>
        <v/>
      </c>
      <c r="AG811" s="95"/>
      <c r="AH811" s="96"/>
      <c r="AI811" s="97" t="str">
        <f t="shared" si="120"/>
        <v/>
      </c>
      <c r="AJ811" s="98" t="str">
        <f t="shared" si="120"/>
        <v/>
      </c>
      <c r="AK811" s="99" t="str">
        <f t="shared" si="120"/>
        <v/>
      </c>
    </row>
    <row r="812" spans="1:37" ht="26.25" customHeight="1" x14ac:dyDescent="0.7">
      <c r="A812" s="60" t="str">
        <f>IF(選手申込!B848="","",選手申込!B848)</f>
        <v/>
      </c>
      <c r="B812" s="60" t="str">
        <f>IF(選手申込!C848="","",選手申込!C848)</f>
        <v/>
      </c>
      <c r="C812" s="60" t="str">
        <f>IF(選手申込!D848="","",選手申込!D848)</f>
        <v/>
      </c>
      <c r="D812" s="60" t="str">
        <f>IF(選手申込!E848="","",選手申込!E848)</f>
        <v/>
      </c>
      <c r="E812" s="60" t="str">
        <f>IF(選手申込!F848="","",選手申込!F848)</f>
        <v/>
      </c>
      <c r="F812" s="60" t="str">
        <f>IF(選手申込!G848="","",選手申込!G848)</f>
        <v/>
      </c>
      <c r="G812" s="60" t="str">
        <f>IF(選手申込!H848="","",選手申込!H848)</f>
        <v/>
      </c>
      <c r="H812" s="60" t="str">
        <f>IF(選手申込!L848="","",選手申込!L848)</f>
        <v/>
      </c>
      <c r="I812" s="60" t="str">
        <f>IF(H812="","",選手申込!$A$26)</f>
        <v/>
      </c>
      <c r="J812" s="60" t="str">
        <f>IF(I812="","",選手申込!$G$26)</f>
        <v/>
      </c>
      <c r="K812" s="60" t="str">
        <f>IF(J812="","",選手申込!$I$26)</f>
        <v/>
      </c>
      <c r="L812" s="60" t="str">
        <f>IF(選手申込!I848="","",選手申込!I848)</f>
        <v/>
      </c>
      <c r="M812" s="60" t="str">
        <f>IF(選手申込!J848="","",選手申込!J848)</f>
        <v/>
      </c>
      <c r="N812" s="60" t="str">
        <f>IF(選手申込!K848="","",選手申込!K848)</f>
        <v/>
      </c>
      <c r="O812" s="60">
        <f t="shared" si="113"/>
        <v>0</v>
      </c>
      <c r="P812" s="61" t="str">
        <f t="shared" si="114"/>
        <v/>
      </c>
      <c r="S812" s="82" t="str">
        <f t="shared" si="121"/>
        <v/>
      </c>
      <c r="T812" s="83" t="str">
        <f t="shared" si="121"/>
        <v/>
      </c>
      <c r="U812" s="84" t="str">
        <f t="shared" si="115"/>
        <v/>
      </c>
      <c r="V812" s="85"/>
      <c r="W812" s="86" t="str">
        <f t="shared" si="118"/>
        <v/>
      </c>
      <c r="X812" s="87"/>
      <c r="Y812" s="88"/>
      <c r="Z812" s="89" t="str">
        <f t="shared" si="119"/>
        <v/>
      </c>
      <c r="AA812" s="90"/>
      <c r="AB812" s="91"/>
      <c r="AC812" s="92" t="str">
        <f t="shared" si="116"/>
        <v/>
      </c>
      <c r="AD812" s="93"/>
      <c r="AE812" s="94"/>
      <c r="AF812" s="95" t="str">
        <f t="shared" si="117"/>
        <v/>
      </c>
      <c r="AG812" s="95"/>
      <c r="AH812" s="96"/>
      <c r="AI812" s="97" t="str">
        <f t="shared" si="120"/>
        <v/>
      </c>
      <c r="AJ812" s="98" t="str">
        <f t="shared" si="120"/>
        <v/>
      </c>
      <c r="AK812" s="99" t="str">
        <f t="shared" si="120"/>
        <v/>
      </c>
    </row>
    <row r="813" spans="1:37" ht="26.25" customHeight="1" x14ac:dyDescent="0.7">
      <c r="A813" s="60" t="str">
        <f>IF(選手申込!B849="","",選手申込!B849)</f>
        <v/>
      </c>
      <c r="B813" s="60" t="str">
        <f>IF(選手申込!C849="","",選手申込!C849)</f>
        <v/>
      </c>
      <c r="C813" s="60" t="str">
        <f>IF(選手申込!D849="","",選手申込!D849)</f>
        <v/>
      </c>
      <c r="D813" s="60" t="str">
        <f>IF(選手申込!E849="","",選手申込!E849)</f>
        <v/>
      </c>
      <c r="E813" s="60" t="str">
        <f>IF(選手申込!F849="","",選手申込!F849)</f>
        <v/>
      </c>
      <c r="F813" s="60" t="str">
        <f>IF(選手申込!G849="","",選手申込!G849)</f>
        <v/>
      </c>
      <c r="G813" s="60" t="str">
        <f>IF(選手申込!H849="","",選手申込!H849)</f>
        <v/>
      </c>
      <c r="H813" s="60" t="str">
        <f>IF(選手申込!L849="","",選手申込!L849)</f>
        <v/>
      </c>
      <c r="I813" s="60" t="str">
        <f>IF(H813="","",選手申込!$A$26)</f>
        <v/>
      </c>
      <c r="J813" s="60" t="str">
        <f>IF(I813="","",選手申込!$G$26)</f>
        <v/>
      </c>
      <c r="K813" s="60" t="str">
        <f>IF(J813="","",選手申込!$I$26)</f>
        <v/>
      </c>
      <c r="L813" s="60" t="str">
        <f>IF(選手申込!I849="","",選手申込!I849)</f>
        <v/>
      </c>
      <c r="M813" s="60" t="str">
        <f>IF(選手申込!J849="","",選手申込!J849)</f>
        <v/>
      </c>
      <c r="N813" s="60" t="str">
        <f>IF(選手申込!K849="","",選手申込!K849)</f>
        <v/>
      </c>
      <c r="O813" s="60">
        <f t="shared" si="113"/>
        <v>0</v>
      </c>
      <c r="P813" s="61" t="str">
        <f t="shared" si="114"/>
        <v/>
      </c>
      <c r="S813" s="82" t="str">
        <f t="shared" si="121"/>
        <v/>
      </c>
      <c r="T813" s="83" t="str">
        <f t="shared" si="121"/>
        <v/>
      </c>
      <c r="U813" s="84" t="str">
        <f t="shared" si="115"/>
        <v/>
      </c>
      <c r="V813" s="85"/>
      <c r="W813" s="86" t="str">
        <f t="shared" si="118"/>
        <v/>
      </c>
      <c r="X813" s="87"/>
      <c r="Y813" s="88"/>
      <c r="Z813" s="89" t="str">
        <f t="shared" si="119"/>
        <v/>
      </c>
      <c r="AA813" s="90"/>
      <c r="AB813" s="91"/>
      <c r="AC813" s="92" t="str">
        <f t="shared" si="116"/>
        <v/>
      </c>
      <c r="AD813" s="93"/>
      <c r="AE813" s="94"/>
      <c r="AF813" s="95" t="str">
        <f t="shared" si="117"/>
        <v/>
      </c>
      <c r="AG813" s="95"/>
      <c r="AH813" s="96"/>
      <c r="AI813" s="97" t="str">
        <f t="shared" si="120"/>
        <v/>
      </c>
      <c r="AJ813" s="98" t="str">
        <f t="shared" si="120"/>
        <v/>
      </c>
      <c r="AK813" s="99" t="str">
        <f t="shared" si="120"/>
        <v/>
      </c>
    </row>
    <row r="814" spans="1:37" ht="26.25" customHeight="1" x14ac:dyDescent="0.7">
      <c r="A814" s="60" t="str">
        <f>IF(選手申込!B850="","",選手申込!B850)</f>
        <v/>
      </c>
      <c r="B814" s="60" t="str">
        <f>IF(選手申込!C850="","",選手申込!C850)</f>
        <v/>
      </c>
      <c r="C814" s="60" t="str">
        <f>IF(選手申込!D850="","",選手申込!D850)</f>
        <v/>
      </c>
      <c r="D814" s="60" t="str">
        <f>IF(選手申込!E850="","",選手申込!E850)</f>
        <v/>
      </c>
      <c r="E814" s="60" t="str">
        <f>IF(選手申込!F850="","",選手申込!F850)</f>
        <v/>
      </c>
      <c r="F814" s="60" t="str">
        <f>IF(選手申込!G850="","",選手申込!G850)</f>
        <v/>
      </c>
      <c r="G814" s="60" t="str">
        <f>IF(選手申込!H850="","",選手申込!H850)</f>
        <v/>
      </c>
      <c r="H814" s="60" t="str">
        <f>IF(選手申込!L850="","",選手申込!L850)</f>
        <v/>
      </c>
      <c r="I814" s="60" t="str">
        <f>IF(H814="","",選手申込!$A$26)</f>
        <v/>
      </c>
      <c r="J814" s="60" t="str">
        <f>IF(I814="","",選手申込!$G$26)</f>
        <v/>
      </c>
      <c r="K814" s="60" t="str">
        <f>IF(J814="","",選手申込!$I$26)</f>
        <v/>
      </c>
      <c r="L814" s="60" t="str">
        <f>IF(選手申込!I850="","",選手申込!I850)</f>
        <v/>
      </c>
      <c r="M814" s="60" t="str">
        <f>IF(選手申込!J850="","",選手申込!J850)</f>
        <v/>
      </c>
      <c r="N814" s="60" t="str">
        <f>IF(選手申込!K850="","",選手申込!K850)</f>
        <v/>
      </c>
      <c r="O814" s="60">
        <f t="shared" si="113"/>
        <v>0</v>
      </c>
      <c r="P814" s="61" t="str">
        <f t="shared" si="114"/>
        <v/>
      </c>
      <c r="S814" s="82" t="str">
        <f t="shared" si="121"/>
        <v/>
      </c>
      <c r="T814" s="83" t="str">
        <f t="shared" si="121"/>
        <v/>
      </c>
      <c r="U814" s="84" t="str">
        <f t="shared" si="115"/>
        <v/>
      </c>
      <c r="V814" s="85"/>
      <c r="W814" s="86" t="str">
        <f t="shared" si="118"/>
        <v/>
      </c>
      <c r="X814" s="87"/>
      <c r="Y814" s="88"/>
      <c r="Z814" s="89" t="str">
        <f t="shared" si="119"/>
        <v/>
      </c>
      <c r="AA814" s="90"/>
      <c r="AB814" s="91"/>
      <c r="AC814" s="92" t="str">
        <f t="shared" si="116"/>
        <v/>
      </c>
      <c r="AD814" s="93"/>
      <c r="AE814" s="94"/>
      <c r="AF814" s="95" t="str">
        <f t="shared" si="117"/>
        <v/>
      </c>
      <c r="AG814" s="95"/>
      <c r="AH814" s="96"/>
      <c r="AI814" s="97" t="str">
        <f t="shared" si="120"/>
        <v/>
      </c>
      <c r="AJ814" s="98" t="str">
        <f t="shared" si="120"/>
        <v/>
      </c>
      <c r="AK814" s="99" t="str">
        <f t="shared" si="120"/>
        <v/>
      </c>
    </row>
    <row r="815" spans="1:37" ht="26.25" customHeight="1" x14ac:dyDescent="0.7">
      <c r="A815" s="60" t="str">
        <f>IF(選手申込!B851="","",選手申込!B851)</f>
        <v/>
      </c>
      <c r="B815" s="60" t="str">
        <f>IF(選手申込!C851="","",選手申込!C851)</f>
        <v/>
      </c>
      <c r="C815" s="60" t="str">
        <f>IF(選手申込!D851="","",選手申込!D851)</f>
        <v/>
      </c>
      <c r="D815" s="60" t="str">
        <f>IF(選手申込!E851="","",選手申込!E851)</f>
        <v/>
      </c>
      <c r="E815" s="60" t="str">
        <f>IF(選手申込!F851="","",選手申込!F851)</f>
        <v/>
      </c>
      <c r="F815" s="60" t="str">
        <f>IF(選手申込!G851="","",選手申込!G851)</f>
        <v/>
      </c>
      <c r="G815" s="60" t="str">
        <f>IF(選手申込!H851="","",選手申込!H851)</f>
        <v/>
      </c>
      <c r="H815" s="60" t="str">
        <f>IF(選手申込!L851="","",選手申込!L851)</f>
        <v/>
      </c>
      <c r="I815" s="60" t="str">
        <f>IF(H815="","",選手申込!$A$26)</f>
        <v/>
      </c>
      <c r="J815" s="60" t="str">
        <f>IF(I815="","",選手申込!$G$26)</f>
        <v/>
      </c>
      <c r="K815" s="60" t="str">
        <f>IF(J815="","",選手申込!$I$26)</f>
        <v/>
      </c>
      <c r="L815" s="60" t="str">
        <f>IF(選手申込!I851="","",選手申込!I851)</f>
        <v/>
      </c>
      <c r="M815" s="60" t="str">
        <f>IF(選手申込!J851="","",選手申込!J851)</f>
        <v/>
      </c>
      <c r="N815" s="60" t="str">
        <f>IF(選手申込!K851="","",選手申込!K851)</f>
        <v/>
      </c>
      <c r="O815" s="60">
        <f t="shared" si="113"/>
        <v>0</v>
      </c>
      <c r="P815" s="61" t="str">
        <f t="shared" si="114"/>
        <v/>
      </c>
      <c r="S815" s="82" t="str">
        <f t="shared" si="121"/>
        <v/>
      </c>
      <c r="T815" s="83" t="str">
        <f t="shared" si="121"/>
        <v/>
      </c>
      <c r="U815" s="84" t="str">
        <f t="shared" si="115"/>
        <v/>
      </c>
      <c r="V815" s="85"/>
      <c r="W815" s="86" t="str">
        <f t="shared" si="118"/>
        <v/>
      </c>
      <c r="X815" s="87"/>
      <c r="Y815" s="88"/>
      <c r="Z815" s="89" t="str">
        <f t="shared" si="119"/>
        <v/>
      </c>
      <c r="AA815" s="90"/>
      <c r="AB815" s="91"/>
      <c r="AC815" s="92" t="str">
        <f t="shared" si="116"/>
        <v/>
      </c>
      <c r="AD815" s="93"/>
      <c r="AE815" s="94"/>
      <c r="AF815" s="95" t="str">
        <f t="shared" si="117"/>
        <v/>
      </c>
      <c r="AG815" s="95"/>
      <c r="AH815" s="96"/>
      <c r="AI815" s="97" t="str">
        <f t="shared" si="120"/>
        <v/>
      </c>
      <c r="AJ815" s="98" t="str">
        <f t="shared" si="120"/>
        <v/>
      </c>
      <c r="AK815" s="99" t="str">
        <f t="shared" si="120"/>
        <v/>
      </c>
    </row>
    <row r="816" spans="1:37" ht="26.25" customHeight="1" x14ac:dyDescent="0.7">
      <c r="A816" s="60" t="str">
        <f>IF(選手申込!B852="","",選手申込!B852)</f>
        <v/>
      </c>
      <c r="B816" s="60" t="str">
        <f>IF(選手申込!C852="","",選手申込!C852)</f>
        <v/>
      </c>
      <c r="C816" s="60" t="str">
        <f>IF(選手申込!D852="","",選手申込!D852)</f>
        <v/>
      </c>
      <c r="D816" s="60" t="str">
        <f>IF(選手申込!E852="","",選手申込!E852)</f>
        <v/>
      </c>
      <c r="E816" s="60" t="str">
        <f>IF(選手申込!F852="","",選手申込!F852)</f>
        <v/>
      </c>
      <c r="F816" s="60" t="str">
        <f>IF(選手申込!G852="","",選手申込!G852)</f>
        <v/>
      </c>
      <c r="G816" s="60" t="str">
        <f>IF(選手申込!H852="","",選手申込!H852)</f>
        <v/>
      </c>
      <c r="H816" s="60" t="str">
        <f>IF(選手申込!L852="","",選手申込!L852)</f>
        <v/>
      </c>
      <c r="I816" s="60" t="str">
        <f>IF(H816="","",選手申込!$A$26)</f>
        <v/>
      </c>
      <c r="J816" s="60" t="str">
        <f>IF(I816="","",選手申込!$G$26)</f>
        <v/>
      </c>
      <c r="K816" s="60" t="str">
        <f>IF(J816="","",選手申込!$I$26)</f>
        <v/>
      </c>
      <c r="L816" s="60" t="str">
        <f>IF(選手申込!I852="","",選手申込!I852)</f>
        <v/>
      </c>
      <c r="M816" s="60" t="str">
        <f>IF(選手申込!J852="","",選手申込!J852)</f>
        <v/>
      </c>
      <c r="N816" s="60" t="str">
        <f>IF(選手申込!K852="","",選手申込!K852)</f>
        <v/>
      </c>
      <c r="O816" s="60">
        <f t="shared" si="113"/>
        <v>0</v>
      </c>
      <c r="P816" s="61" t="str">
        <f t="shared" si="114"/>
        <v/>
      </c>
      <c r="S816" s="82" t="str">
        <f t="shared" si="121"/>
        <v/>
      </c>
      <c r="T816" s="83" t="str">
        <f t="shared" si="121"/>
        <v/>
      </c>
      <c r="U816" s="84" t="str">
        <f t="shared" si="115"/>
        <v/>
      </c>
      <c r="V816" s="85"/>
      <c r="W816" s="86" t="str">
        <f t="shared" si="118"/>
        <v/>
      </c>
      <c r="X816" s="87"/>
      <c r="Y816" s="88"/>
      <c r="Z816" s="89" t="str">
        <f t="shared" si="119"/>
        <v/>
      </c>
      <c r="AA816" s="90"/>
      <c r="AB816" s="91"/>
      <c r="AC816" s="92" t="str">
        <f t="shared" si="116"/>
        <v/>
      </c>
      <c r="AD816" s="93"/>
      <c r="AE816" s="94"/>
      <c r="AF816" s="95" t="str">
        <f t="shared" si="117"/>
        <v/>
      </c>
      <c r="AG816" s="95"/>
      <c r="AH816" s="96"/>
      <c r="AI816" s="97" t="str">
        <f t="shared" si="120"/>
        <v/>
      </c>
      <c r="AJ816" s="98" t="str">
        <f t="shared" si="120"/>
        <v/>
      </c>
      <c r="AK816" s="99" t="str">
        <f t="shared" si="120"/>
        <v/>
      </c>
    </row>
    <row r="817" spans="1:37" ht="26.25" customHeight="1" x14ac:dyDescent="0.7">
      <c r="A817" s="60" t="str">
        <f>IF(選手申込!B853="","",選手申込!B853)</f>
        <v/>
      </c>
      <c r="B817" s="60" t="str">
        <f>IF(選手申込!C853="","",選手申込!C853)</f>
        <v/>
      </c>
      <c r="C817" s="60" t="str">
        <f>IF(選手申込!D853="","",選手申込!D853)</f>
        <v/>
      </c>
      <c r="D817" s="60" t="str">
        <f>IF(選手申込!E853="","",選手申込!E853)</f>
        <v/>
      </c>
      <c r="E817" s="60" t="str">
        <f>IF(選手申込!F853="","",選手申込!F853)</f>
        <v/>
      </c>
      <c r="F817" s="60" t="str">
        <f>IF(選手申込!G853="","",選手申込!G853)</f>
        <v/>
      </c>
      <c r="G817" s="60" t="str">
        <f>IF(選手申込!H853="","",選手申込!H853)</f>
        <v/>
      </c>
      <c r="H817" s="60" t="str">
        <f>IF(選手申込!L853="","",選手申込!L853)</f>
        <v/>
      </c>
      <c r="I817" s="60" t="str">
        <f>IF(H817="","",選手申込!$A$26)</f>
        <v/>
      </c>
      <c r="J817" s="60" t="str">
        <f>IF(I817="","",選手申込!$G$26)</f>
        <v/>
      </c>
      <c r="K817" s="60" t="str">
        <f>IF(J817="","",選手申込!$I$26)</f>
        <v/>
      </c>
      <c r="L817" s="60" t="str">
        <f>IF(選手申込!I853="","",選手申込!I853)</f>
        <v/>
      </c>
      <c r="M817" s="60" t="str">
        <f>IF(選手申込!J853="","",選手申込!J853)</f>
        <v/>
      </c>
      <c r="N817" s="60" t="str">
        <f>IF(選手申込!K853="","",選手申込!K853)</f>
        <v/>
      </c>
      <c r="O817" s="60">
        <f t="shared" si="113"/>
        <v>0</v>
      </c>
      <c r="P817" s="61" t="str">
        <f t="shared" si="114"/>
        <v/>
      </c>
      <c r="S817" s="82" t="str">
        <f t="shared" si="121"/>
        <v/>
      </c>
      <c r="T817" s="83" t="str">
        <f t="shared" si="121"/>
        <v/>
      </c>
      <c r="U817" s="84" t="str">
        <f t="shared" si="115"/>
        <v/>
      </c>
      <c r="V817" s="85"/>
      <c r="W817" s="86" t="str">
        <f t="shared" si="118"/>
        <v/>
      </c>
      <c r="X817" s="87"/>
      <c r="Y817" s="88"/>
      <c r="Z817" s="89" t="str">
        <f t="shared" si="119"/>
        <v/>
      </c>
      <c r="AA817" s="90"/>
      <c r="AB817" s="91"/>
      <c r="AC817" s="92" t="str">
        <f t="shared" si="116"/>
        <v/>
      </c>
      <c r="AD817" s="93"/>
      <c r="AE817" s="94"/>
      <c r="AF817" s="95" t="str">
        <f t="shared" si="117"/>
        <v/>
      </c>
      <c r="AG817" s="95"/>
      <c r="AH817" s="96"/>
      <c r="AI817" s="97" t="str">
        <f t="shared" si="120"/>
        <v/>
      </c>
      <c r="AJ817" s="98" t="str">
        <f t="shared" si="120"/>
        <v/>
      </c>
      <c r="AK817" s="99" t="str">
        <f t="shared" si="120"/>
        <v/>
      </c>
    </row>
    <row r="818" spans="1:37" ht="26.25" customHeight="1" x14ac:dyDescent="0.7">
      <c r="A818" s="60" t="str">
        <f>IF(選手申込!B854="","",選手申込!B854)</f>
        <v/>
      </c>
      <c r="B818" s="60" t="str">
        <f>IF(選手申込!C854="","",選手申込!C854)</f>
        <v/>
      </c>
      <c r="C818" s="60" t="str">
        <f>IF(選手申込!D854="","",選手申込!D854)</f>
        <v/>
      </c>
      <c r="D818" s="60" t="str">
        <f>IF(選手申込!E854="","",選手申込!E854)</f>
        <v/>
      </c>
      <c r="E818" s="60" t="str">
        <f>IF(選手申込!F854="","",選手申込!F854)</f>
        <v/>
      </c>
      <c r="F818" s="60" t="str">
        <f>IF(選手申込!G854="","",選手申込!G854)</f>
        <v/>
      </c>
      <c r="G818" s="60" t="str">
        <f>IF(選手申込!H854="","",選手申込!H854)</f>
        <v/>
      </c>
      <c r="H818" s="60" t="str">
        <f>IF(選手申込!L854="","",選手申込!L854)</f>
        <v/>
      </c>
      <c r="I818" s="60" t="str">
        <f>IF(H818="","",選手申込!$A$26)</f>
        <v/>
      </c>
      <c r="J818" s="60" t="str">
        <f>IF(I818="","",選手申込!$G$26)</f>
        <v/>
      </c>
      <c r="K818" s="60" t="str">
        <f>IF(J818="","",選手申込!$I$26)</f>
        <v/>
      </c>
      <c r="L818" s="60" t="str">
        <f>IF(選手申込!I854="","",選手申込!I854)</f>
        <v/>
      </c>
      <c r="M818" s="60" t="str">
        <f>IF(選手申込!J854="","",選手申込!J854)</f>
        <v/>
      </c>
      <c r="N818" s="60" t="str">
        <f>IF(選手申込!K854="","",選手申込!K854)</f>
        <v/>
      </c>
      <c r="O818" s="60">
        <f t="shared" si="113"/>
        <v>0</v>
      </c>
      <c r="P818" s="61" t="str">
        <f t="shared" si="114"/>
        <v/>
      </c>
      <c r="S818" s="82" t="str">
        <f t="shared" si="121"/>
        <v/>
      </c>
      <c r="T818" s="83" t="str">
        <f t="shared" si="121"/>
        <v/>
      </c>
      <c r="U818" s="84" t="str">
        <f t="shared" si="115"/>
        <v/>
      </c>
      <c r="V818" s="85"/>
      <c r="W818" s="86" t="str">
        <f t="shared" si="118"/>
        <v/>
      </c>
      <c r="X818" s="87"/>
      <c r="Y818" s="88"/>
      <c r="Z818" s="89" t="str">
        <f t="shared" si="119"/>
        <v/>
      </c>
      <c r="AA818" s="90"/>
      <c r="AB818" s="91"/>
      <c r="AC818" s="92" t="str">
        <f t="shared" si="116"/>
        <v/>
      </c>
      <c r="AD818" s="93"/>
      <c r="AE818" s="94"/>
      <c r="AF818" s="95" t="str">
        <f t="shared" si="117"/>
        <v/>
      </c>
      <c r="AG818" s="95"/>
      <c r="AH818" s="96"/>
      <c r="AI818" s="97" t="str">
        <f t="shared" si="120"/>
        <v/>
      </c>
      <c r="AJ818" s="98" t="str">
        <f t="shared" si="120"/>
        <v/>
      </c>
      <c r="AK818" s="99" t="str">
        <f t="shared" si="120"/>
        <v/>
      </c>
    </row>
    <row r="819" spans="1:37" ht="26.25" customHeight="1" x14ac:dyDescent="0.7">
      <c r="A819" s="60" t="str">
        <f>IF(選手申込!B855="","",選手申込!B855)</f>
        <v/>
      </c>
      <c r="B819" s="60" t="str">
        <f>IF(選手申込!C855="","",選手申込!C855)</f>
        <v/>
      </c>
      <c r="C819" s="60" t="str">
        <f>IF(選手申込!D855="","",選手申込!D855)</f>
        <v/>
      </c>
      <c r="D819" s="60" t="str">
        <f>IF(選手申込!E855="","",選手申込!E855)</f>
        <v/>
      </c>
      <c r="E819" s="60" t="str">
        <f>IF(選手申込!F855="","",選手申込!F855)</f>
        <v/>
      </c>
      <c r="F819" s="60" t="str">
        <f>IF(選手申込!G855="","",選手申込!G855)</f>
        <v/>
      </c>
      <c r="G819" s="60" t="str">
        <f>IF(選手申込!H855="","",選手申込!H855)</f>
        <v/>
      </c>
      <c r="H819" s="60" t="str">
        <f>IF(選手申込!L855="","",選手申込!L855)</f>
        <v/>
      </c>
      <c r="I819" s="60" t="str">
        <f>IF(H819="","",選手申込!$A$26)</f>
        <v/>
      </c>
      <c r="J819" s="60" t="str">
        <f>IF(I819="","",選手申込!$G$26)</f>
        <v/>
      </c>
      <c r="K819" s="60" t="str">
        <f>IF(J819="","",選手申込!$I$26)</f>
        <v/>
      </c>
      <c r="L819" s="60" t="str">
        <f>IF(選手申込!I855="","",選手申込!I855)</f>
        <v/>
      </c>
      <c r="M819" s="60" t="str">
        <f>IF(選手申込!J855="","",選手申込!J855)</f>
        <v/>
      </c>
      <c r="N819" s="60" t="str">
        <f>IF(選手申込!K855="","",選手申込!K855)</f>
        <v/>
      </c>
      <c r="O819" s="60">
        <f t="shared" si="113"/>
        <v>0</v>
      </c>
      <c r="P819" s="61" t="str">
        <f t="shared" si="114"/>
        <v/>
      </c>
      <c r="S819" s="82" t="str">
        <f t="shared" si="121"/>
        <v/>
      </c>
      <c r="T819" s="83" t="str">
        <f t="shared" si="121"/>
        <v/>
      </c>
      <c r="U819" s="84" t="str">
        <f t="shared" si="115"/>
        <v/>
      </c>
      <c r="V819" s="85"/>
      <c r="W819" s="86" t="str">
        <f t="shared" si="118"/>
        <v/>
      </c>
      <c r="X819" s="87"/>
      <c r="Y819" s="88"/>
      <c r="Z819" s="89" t="str">
        <f t="shared" si="119"/>
        <v/>
      </c>
      <c r="AA819" s="90"/>
      <c r="AB819" s="91"/>
      <c r="AC819" s="92" t="str">
        <f t="shared" si="116"/>
        <v/>
      </c>
      <c r="AD819" s="93"/>
      <c r="AE819" s="94"/>
      <c r="AF819" s="95" t="str">
        <f t="shared" si="117"/>
        <v/>
      </c>
      <c r="AG819" s="95"/>
      <c r="AH819" s="96"/>
      <c r="AI819" s="97" t="str">
        <f t="shared" si="120"/>
        <v/>
      </c>
      <c r="AJ819" s="98" t="str">
        <f t="shared" si="120"/>
        <v/>
      </c>
      <c r="AK819" s="99" t="str">
        <f t="shared" si="120"/>
        <v/>
      </c>
    </row>
    <row r="820" spans="1:37" ht="26.25" customHeight="1" x14ac:dyDescent="0.7">
      <c r="A820" s="60" t="str">
        <f>IF(選手申込!B856="","",選手申込!B856)</f>
        <v/>
      </c>
      <c r="B820" s="60" t="str">
        <f>IF(選手申込!C856="","",選手申込!C856)</f>
        <v/>
      </c>
      <c r="C820" s="60" t="str">
        <f>IF(選手申込!D856="","",選手申込!D856)</f>
        <v/>
      </c>
      <c r="D820" s="60" t="str">
        <f>IF(選手申込!E856="","",選手申込!E856)</f>
        <v/>
      </c>
      <c r="E820" s="60" t="str">
        <f>IF(選手申込!F856="","",選手申込!F856)</f>
        <v/>
      </c>
      <c r="F820" s="60" t="str">
        <f>IF(選手申込!G856="","",選手申込!G856)</f>
        <v/>
      </c>
      <c r="G820" s="60" t="str">
        <f>IF(選手申込!H856="","",選手申込!H856)</f>
        <v/>
      </c>
      <c r="H820" s="60" t="str">
        <f>IF(選手申込!L856="","",選手申込!L856)</f>
        <v/>
      </c>
      <c r="I820" s="60" t="str">
        <f>IF(H820="","",選手申込!$A$26)</f>
        <v/>
      </c>
      <c r="J820" s="60" t="str">
        <f>IF(I820="","",選手申込!$G$26)</f>
        <v/>
      </c>
      <c r="K820" s="60" t="str">
        <f>IF(J820="","",選手申込!$I$26)</f>
        <v/>
      </c>
      <c r="L820" s="60" t="str">
        <f>IF(選手申込!I856="","",選手申込!I856)</f>
        <v/>
      </c>
      <c r="M820" s="60" t="str">
        <f>IF(選手申込!J856="","",選手申込!J856)</f>
        <v/>
      </c>
      <c r="N820" s="60" t="str">
        <f>IF(選手申込!K856="","",選手申込!K856)</f>
        <v/>
      </c>
      <c r="O820" s="60">
        <f t="shared" si="113"/>
        <v>0</v>
      </c>
      <c r="P820" s="61" t="str">
        <f t="shared" si="114"/>
        <v/>
      </c>
      <c r="S820" s="82" t="str">
        <f t="shared" si="121"/>
        <v/>
      </c>
      <c r="T820" s="83" t="str">
        <f t="shared" si="121"/>
        <v/>
      </c>
      <c r="U820" s="84" t="str">
        <f t="shared" si="115"/>
        <v/>
      </c>
      <c r="V820" s="85"/>
      <c r="W820" s="86" t="str">
        <f t="shared" si="118"/>
        <v/>
      </c>
      <c r="X820" s="87"/>
      <c r="Y820" s="88"/>
      <c r="Z820" s="89" t="str">
        <f t="shared" si="119"/>
        <v/>
      </c>
      <c r="AA820" s="90"/>
      <c r="AB820" s="91"/>
      <c r="AC820" s="92" t="str">
        <f t="shared" si="116"/>
        <v/>
      </c>
      <c r="AD820" s="93"/>
      <c r="AE820" s="94"/>
      <c r="AF820" s="95" t="str">
        <f t="shared" si="117"/>
        <v/>
      </c>
      <c r="AG820" s="95"/>
      <c r="AH820" s="96"/>
      <c r="AI820" s="97" t="str">
        <f t="shared" si="120"/>
        <v/>
      </c>
      <c r="AJ820" s="98" t="str">
        <f t="shared" si="120"/>
        <v/>
      </c>
      <c r="AK820" s="99" t="str">
        <f t="shared" si="120"/>
        <v/>
      </c>
    </row>
    <row r="821" spans="1:37" ht="26.25" customHeight="1" x14ac:dyDescent="0.7">
      <c r="A821" s="60" t="str">
        <f>IF(選手申込!B857="","",選手申込!B857)</f>
        <v/>
      </c>
      <c r="B821" s="60" t="str">
        <f>IF(選手申込!C857="","",選手申込!C857)</f>
        <v/>
      </c>
      <c r="C821" s="60" t="str">
        <f>IF(選手申込!D857="","",選手申込!D857)</f>
        <v/>
      </c>
      <c r="D821" s="60" t="str">
        <f>IF(選手申込!E857="","",選手申込!E857)</f>
        <v/>
      </c>
      <c r="E821" s="60" t="str">
        <f>IF(選手申込!F857="","",選手申込!F857)</f>
        <v/>
      </c>
      <c r="F821" s="60" t="str">
        <f>IF(選手申込!G857="","",選手申込!G857)</f>
        <v/>
      </c>
      <c r="G821" s="60" t="str">
        <f>IF(選手申込!H857="","",選手申込!H857)</f>
        <v/>
      </c>
      <c r="H821" s="60" t="str">
        <f>IF(選手申込!L857="","",選手申込!L857)</f>
        <v/>
      </c>
      <c r="I821" s="60" t="str">
        <f>IF(H821="","",選手申込!$A$26)</f>
        <v/>
      </c>
      <c r="J821" s="60" t="str">
        <f>IF(I821="","",選手申込!$G$26)</f>
        <v/>
      </c>
      <c r="K821" s="60" t="str">
        <f>IF(J821="","",選手申込!$I$26)</f>
        <v/>
      </c>
      <c r="L821" s="60" t="str">
        <f>IF(選手申込!I857="","",選手申込!I857)</f>
        <v/>
      </c>
      <c r="M821" s="60" t="str">
        <f>IF(選手申込!J857="","",選手申込!J857)</f>
        <v/>
      </c>
      <c r="N821" s="60" t="str">
        <f>IF(選手申込!K857="","",選手申込!K857)</f>
        <v/>
      </c>
      <c r="O821" s="60">
        <f t="shared" si="113"/>
        <v>0</v>
      </c>
      <c r="P821" s="61" t="str">
        <f t="shared" si="114"/>
        <v/>
      </c>
      <c r="S821" s="82" t="str">
        <f t="shared" si="121"/>
        <v/>
      </c>
      <c r="T821" s="83" t="str">
        <f t="shared" si="121"/>
        <v/>
      </c>
      <c r="U821" s="84" t="str">
        <f t="shared" si="115"/>
        <v/>
      </c>
      <c r="V821" s="85"/>
      <c r="W821" s="86" t="str">
        <f t="shared" si="118"/>
        <v/>
      </c>
      <c r="X821" s="87"/>
      <c r="Y821" s="88"/>
      <c r="Z821" s="89" t="str">
        <f t="shared" si="119"/>
        <v/>
      </c>
      <c r="AA821" s="90"/>
      <c r="AB821" s="91"/>
      <c r="AC821" s="92" t="str">
        <f t="shared" si="116"/>
        <v/>
      </c>
      <c r="AD821" s="93"/>
      <c r="AE821" s="94"/>
      <c r="AF821" s="95" t="str">
        <f t="shared" si="117"/>
        <v/>
      </c>
      <c r="AG821" s="95"/>
      <c r="AH821" s="96"/>
      <c r="AI821" s="97" t="str">
        <f t="shared" si="120"/>
        <v/>
      </c>
      <c r="AJ821" s="98" t="str">
        <f t="shared" si="120"/>
        <v/>
      </c>
      <c r="AK821" s="99" t="str">
        <f t="shared" si="120"/>
        <v/>
      </c>
    </row>
    <row r="822" spans="1:37" ht="26.25" customHeight="1" x14ac:dyDescent="0.7">
      <c r="A822" s="60" t="str">
        <f>IF(選手申込!B858="","",選手申込!B858)</f>
        <v/>
      </c>
      <c r="B822" s="60" t="str">
        <f>IF(選手申込!C858="","",選手申込!C858)</f>
        <v/>
      </c>
      <c r="C822" s="60" t="str">
        <f>IF(選手申込!D858="","",選手申込!D858)</f>
        <v/>
      </c>
      <c r="D822" s="60" t="str">
        <f>IF(選手申込!E858="","",選手申込!E858)</f>
        <v/>
      </c>
      <c r="E822" s="60" t="str">
        <f>IF(選手申込!F858="","",選手申込!F858)</f>
        <v/>
      </c>
      <c r="F822" s="60" t="str">
        <f>IF(選手申込!G858="","",選手申込!G858)</f>
        <v/>
      </c>
      <c r="G822" s="60" t="str">
        <f>IF(選手申込!H858="","",選手申込!H858)</f>
        <v/>
      </c>
      <c r="H822" s="60" t="str">
        <f>IF(選手申込!L858="","",選手申込!L858)</f>
        <v/>
      </c>
      <c r="I822" s="60" t="str">
        <f>IF(H822="","",選手申込!$A$26)</f>
        <v/>
      </c>
      <c r="J822" s="60" t="str">
        <f>IF(I822="","",選手申込!$G$26)</f>
        <v/>
      </c>
      <c r="K822" s="60" t="str">
        <f>IF(J822="","",選手申込!$I$26)</f>
        <v/>
      </c>
      <c r="L822" s="60" t="str">
        <f>IF(選手申込!I858="","",選手申込!I858)</f>
        <v/>
      </c>
      <c r="M822" s="60" t="str">
        <f>IF(選手申込!J858="","",選手申込!J858)</f>
        <v/>
      </c>
      <c r="N822" s="60" t="str">
        <f>IF(選手申込!K858="","",選手申込!K858)</f>
        <v/>
      </c>
      <c r="O822" s="60">
        <f t="shared" si="113"/>
        <v>0</v>
      </c>
      <c r="P822" s="61" t="str">
        <f t="shared" si="114"/>
        <v/>
      </c>
      <c r="S822" s="82" t="str">
        <f t="shared" si="121"/>
        <v/>
      </c>
      <c r="T822" s="83" t="str">
        <f t="shared" si="121"/>
        <v/>
      </c>
      <c r="U822" s="84" t="str">
        <f t="shared" si="115"/>
        <v/>
      </c>
      <c r="V822" s="85"/>
      <c r="W822" s="86" t="str">
        <f t="shared" si="118"/>
        <v/>
      </c>
      <c r="X822" s="87"/>
      <c r="Y822" s="88"/>
      <c r="Z822" s="89" t="str">
        <f t="shared" si="119"/>
        <v/>
      </c>
      <c r="AA822" s="90"/>
      <c r="AB822" s="91"/>
      <c r="AC822" s="92" t="str">
        <f t="shared" si="116"/>
        <v/>
      </c>
      <c r="AD822" s="93"/>
      <c r="AE822" s="94"/>
      <c r="AF822" s="95" t="str">
        <f t="shared" si="117"/>
        <v/>
      </c>
      <c r="AG822" s="95"/>
      <c r="AH822" s="96"/>
      <c r="AI822" s="97" t="str">
        <f t="shared" si="120"/>
        <v/>
      </c>
      <c r="AJ822" s="98" t="str">
        <f t="shared" si="120"/>
        <v/>
      </c>
      <c r="AK822" s="99" t="str">
        <f t="shared" si="120"/>
        <v/>
      </c>
    </row>
    <row r="823" spans="1:37" ht="26.25" customHeight="1" x14ac:dyDescent="0.7">
      <c r="A823" s="60" t="str">
        <f>IF(選手申込!B859="","",選手申込!B859)</f>
        <v/>
      </c>
      <c r="B823" s="60" t="str">
        <f>IF(選手申込!C859="","",選手申込!C859)</f>
        <v/>
      </c>
      <c r="C823" s="60" t="str">
        <f>IF(選手申込!D859="","",選手申込!D859)</f>
        <v/>
      </c>
      <c r="D823" s="60" t="str">
        <f>IF(選手申込!E859="","",選手申込!E859)</f>
        <v/>
      </c>
      <c r="E823" s="60" t="str">
        <f>IF(選手申込!F859="","",選手申込!F859)</f>
        <v/>
      </c>
      <c r="F823" s="60" t="str">
        <f>IF(選手申込!G859="","",選手申込!G859)</f>
        <v/>
      </c>
      <c r="G823" s="60" t="str">
        <f>IF(選手申込!H859="","",選手申込!H859)</f>
        <v/>
      </c>
      <c r="H823" s="60" t="str">
        <f>IF(選手申込!L859="","",選手申込!L859)</f>
        <v/>
      </c>
      <c r="I823" s="60" t="str">
        <f>IF(H823="","",選手申込!$A$26)</f>
        <v/>
      </c>
      <c r="J823" s="60" t="str">
        <f>IF(I823="","",選手申込!$G$26)</f>
        <v/>
      </c>
      <c r="K823" s="60" t="str">
        <f>IF(J823="","",選手申込!$I$26)</f>
        <v/>
      </c>
      <c r="L823" s="60" t="str">
        <f>IF(選手申込!I859="","",選手申込!I859)</f>
        <v/>
      </c>
      <c r="M823" s="60" t="str">
        <f>IF(選手申込!J859="","",選手申込!J859)</f>
        <v/>
      </c>
      <c r="N823" s="60" t="str">
        <f>IF(選手申込!K859="","",選手申込!K859)</f>
        <v/>
      </c>
      <c r="O823" s="60">
        <f t="shared" si="113"/>
        <v>0</v>
      </c>
      <c r="P823" s="61" t="str">
        <f t="shared" si="114"/>
        <v/>
      </c>
      <c r="S823" s="82" t="str">
        <f t="shared" si="121"/>
        <v/>
      </c>
      <c r="T823" s="83" t="str">
        <f t="shared" si="121"/>
        <v/>
      </c>
      <c r="U823" s="84" t="str">
        <f t="shared" si="115"/>
        <v/>
      </c>
      <c r="V823" s="85"/>
      <c r="W823" s="86" t="str">
        <f t="shared" si="118"/>
        <v/>
      </c>
      <c r="X823" s="87"/>
      <c r="Y823" s="88"/>
      <c r="Z823" s="89" t="str">
        <f t="shared" si="119"/>
        <v/>
      </c>
      <c r="AA823" s="90"/>
      <c r="AB823" s="91"/>
      <c r="AC823" s="92" t="str">
        <f t="shared" si="116"/>
        <v/>
      </c>
      <c r="AD823" s="93"/>
      <c r="AE823" s="94"/>
      <c r="AF823" s="95" t="str">
        <f t="shared" si="117"/>
        <v/>
      </c>
      <c r="AG823" s="95"/>
      <c r="AH823" s="96"/>
      <c r="AI823" s="97" t="str">
        <f t="shared" si="120"/>
        <v/>
      </c>
      <c r="AJ823" s="98" t="str">
        <f t="shared" si="120"/>
        <v/>
      </c>
      <c r="AK823" s="99" t="str">
        <f t="shared" si="120"/>
        <v/>
      </c>
    </row>
    <row r="824" spans="1:37" ht="26.25" customHeight="1" x14ac:dyDescent="0.7">
      <c r="A824" s="60" t="str">
        <f>IF(選手申込!B860="","",選手申込!B860)</f>
        <v/>
      </c>
      <c r="B824" s="60" t="str">
        <f>IF(選手申込!C860="","",選手申込!C860)</f>
        <v/>
      </c>
      <c r="C824" s="60" t="str">
        <f>IF(選手申込!D860="","",選手申込!D860)</f>
        <v/>
      </c>
      <c r="D824" s="60" t="str">
        <f>IF(選手申込!E860="","",選手申込!E860)</f>
        <v/>
      </c>
      <c r="E824" s="60" t="str">
        <f>IF(選手申込!F860="","",選手申込!F860)</f>
        <v/>
      </c>
      <c r="F824" s="60" t="str">
        <f>IF(選手申込!G860="","",選手申込!G860)</f>
        <v/>
      </c>
      <c r="G824" s="60" t="str">
        <f>IF(選手申込!H860="","",選手申込!H860)</f>
        <v/>
      </c>
      <c r="H824" s="60" t="str">
        <f>IF(選手申込!L860="","",選手申込!L860)</f>
        <v/>
      </c>
      <c r="I824" s="60" t="str">
        <f>IF(H824="","",選手申込!$A$26)</f>
        <v/>
      </c>
      <c r="J824" s="60" t="str">
        <f>IF(I824="","",選手申込!$G$26)</f>
        <v/>
      </c>
      <c r="K824" s="60" t="str">
        <f>IF(J824="","",選手申込!$I$26)</f>
        <v/>
      </c>
      <c r="L824" s="60" t="str">
        <f>IF(選手申込!I860="","",選手申込!I860)</f>
        <v/>
      </c>
      <c r="M824" s="60" t="str">
        <f>IF(選手申込!J860="","",選手申込!J860)</f>
        <v/>
      </c>
      <c r="N824" s="60" t="str">
        <f>IF(選手申込!K860="","",選手申込!K860)</f>
        <v/>
      </c>
      <c r="O824" s="60">
        <f t="shared" si="113"/>
        <v>0</v>
      </c>
      <c r="P824" s="61" t="str">
        <f t="shared" si="114"/>
        <v/>
      </c>
      <c r="S824" s="82" t="str">
        <f t="shared" si="121"/>
        <v/>
      </c>
      <c r="T824" s="83" t="str">
        <f t="shared" si="121"/>
        <v/>
      </c>
      <c r="U824" s="84" t="str">
        <f t="shared" si="115"/>
        <v/>
      </c>
      <c r="V824" s="85"/>
      <c r="W824" s="86" t="str">
        <f t="shared" si="118"/>
        <v/>
      </c>
      <c r="X824" s="87"/>
      <c r="Y824" s="88"/>
      <c r="Z824" s="89" t="str">
        <f t="shared" si="119"/>
        <v/>
      </c>
      <c r="AA824" s="90"/>
      <c r="AB824" s="91"/>
      <c r="AC824" s="92" t="str">
        <f t="shared" si="116"/>
        <v/>
      </c>
      <c r="AD824" s="93"/>
      <c r="AE824" s="94"/>
      <c r="AF824" s="95" t="str">
        <f t="shared" si="117"/>
        <v/>
      </c>
      <c r="AG824" s="95"/>
      <c r="AH824" s="96"/>
      <c r="AI824" s="97" t="str">
        <f t="shared" si="120"/>
        <v/>
      </c>
      <c r="AJ824" s="98" t="str">
        <f t="shared" si="120"/>
        <v/>
      </c>
      <c r="AK824" s="99" t="str">
        <f t="shared" si="120"/>
        <v/>
      </c>
    </row>
    <row r="825" spans="1:37" ht="26.25" customHeight="1" x14ac:dyDescent="0.7">
      <c r="A825" s="60" t="str">
        <f>IF(選手申込!B861="","",選手申込!B861)</f>
        <v/>
      </c>
      <c r="B825" s="60" t="str">
        <f>IF(選手申込!C861="","",選手申込!C861)</f>
        <v/>
      </c>
      <c r="C825" s="60" t="str">
        <f>IF(選手申込!D861="","",選手申込!D861)</f>
        <v/>
      </c>
      <c r="D825" s="60" t="str">
        <f>IF(選手申込!E861="","",選手申込!E861)</f>
        <v/>
      </c>
      <c r="E825" s="60" t="str">
        <f>IF(選手申込!F861="","",選手申込!F861)</f>
        <v/>
      </c>
      <c r="F825" s="60" t="str">
        <f>IF(選手申込!G861="","",選手申込!G861)</f>
        <v/>
      </c>
      <c r="G825" s="60" t="str">
        <f>IF(選手申込!H861="","",選手申込!H861)</f>
        <v/>
      </c>
      <c r="H825" s="60" t="str">
        <f>IF(選手申込!L861="","",選手申込!L861)</f>
        <v/>
      </c>
      <c r="I825" s="60" t="str">
        <f>IF(H825="","",選手申込!$A$26)</f>
        <v/>
      </c>
      <c r="J825" s="60" t="str">
        <f>IF(I825="","",選手申込!$G$26)</f>
        <v/>
      </c>
      <c r="K825" s="60" t="str">
        <f>IF(J825="","",選手申込!$I$26)</f>
        <v/>
      </c>
      <c r="L825" s="60" t="str">
        <f>IF(選手申込!I861="","",選手申込!I861)</f>
        <v/>
      </c>
      <c r="M825" s="60" t="str">
        <f>IF(選手申込!J861="","",選手申込!J861)</f>
        <v/>
      </c>
      <c r="N825" s="60" t="str">
        <f>IF(選手申込!K861="","",選手申込!K861)</f>
        <v/>
      </c>
      <c r="O825" s="60">
        <f t="shared" si="113"/>
        <v>0</v>
      </c>
      <c r="P825" s="61" t="str">
        <f t="shared" si="114"/>
        <v/>
      </c>
      <c r="S825" s="82" t="str">
        <f t="shared" si="121"/>
        <v/>
      </c>
      <c r="T825" s="83" t="str">
        <f t="shared" si="121"/>
        <v/>
      </c>
      <c r="U825" s="84" t="str">
        <f t="shared" si="115"/>
        <v/>
      </c>
      <c r="V825" s="85"/>
      <c r="W825" s="86" t="str">
        <f t="shared" si="118"/>
        <v/>
      </c>
      <c r="X825" s="87"/>
      <c r="Y825" s="88"/>
      <c r="Z825" s="89" t="str">
        <f t="shared" si="119"/>
        <v/>
      </c>
      <c r="AA825" s="90"/>
      <c r="AB825" s="91"/>
      <c r="AC825" s="92" t="str">
        <f t="shared" si="116"/>
        <v/>
      </c>
      <c r="AD825" s="93"/>
      <c r="AE825" s="94"/>
      <c r="AF825" s="95" t="str">
        <f t="shared" si="117"/>
        <v/>
      </c>
      <c r="AG825" s="95"/>
      <c r="AH825" s="96"/>
      <c r="AI825" s="97" t="str">
        <f t="shared" si="120"/>
        <v/>
      </c>
      <c r="AJ825" s="98" t="str">
        <f t="shared" si="120"/>
        <v/>
      </c>
      <c r="AK825" s="99" t="str">
        <f t="shared" si="120"/>
        <v/>
      </c>
    </row>
    <row r="826" spans="1:37" ht="26.25" customHeight="1" x14ac:dyDescent="0.7">
      <c r="A826" s="60" t="str">
        <f>IF(選手申込!B862="","",選手申込!B862)</f>
        <v/>
      </c>
      <c r="B826" s="60" t="str">
        <f>IF(選手申込!C862="","",選手申込!C862)</f>
        <v/>
      </c>
      <c r="C826" s="60" t="str">
        <f>IF(選手申込!D862="","",選手申込!D862)</f>
        <v/>
      </c>
      <c r="D826" s="60" t="str">
        <f>IF(選手申込!E862="","",選手申込!E862)</f>
        <v/>
      </c>
      <c r="E826" s="60" t="str">
        <f>IF(選手申込!F862="","",選手申込!F862)</f>
        <v/>
      </c>
      <c r="F826" s="60" t="str">
        <f>IF(選手申込!G862="","",選手申込!G862)</f>
        <v/>
      </c>
      <c r="G826" s="60" t="str">
        <f>IF(選手申込!H862="","",選手申込!H862)</f>
        <v/>
      </c>
      <c r="H826" s="60" t="str">
        <f>IF(選手申込!L862="","",選手申込!L862)</f>
        <v/>
      </c>
      <c r="I826" s="60" t="str">
        <f>IF(H826="","",選手申込!$A$26)</f>
        <v/>
      </c>
      <c r="J826" s="60" t="str">
        <f>IF(I826="","",選手申込!$G$26)</f>
        <v/>
      </c>
      <c r="K826" s="60" t="str">
        <f>IF(J826="","",選手申込!$I$26)</f>
        <v/>
      </c>
      <c r="L826" s="60" t="str">
        <f>IF(選手申込!I862="","",選手申込!I862)</f>
        <v/>
      </c>
      <c r="M826" s="60" t="str">
        <f>IF(選手申込!J862="","",選手申込!J862)</f>
        <v/>
      </c>
      <c r="N826" s="60" t="str">
        <f>IF(選手申込!K862="","",選手申込!K862)</f>
        <v/>
      </c>
      <c r="O826" s="60">
        <f t="shared" si="113"/>
        <v>0</v>
      </c>
      <c r="P826" s="61" t="str">
        <f t="shared" si="114"/>
        <v/>
      </c>
      <c r="S826" s="82" t="str">
        <f t="shared" si="121"/>
        <v/>
      </c>
      <c r="T826" s="83" t="str">
        <f t="shared" si="121"/>
        <v/>
      </c>
      <c r="U826" s="84" t="str">
        <f t="shared" si="115"/>
        <v/>
      </c>
      <c r="V826" s="85"/>
      <c r="W826" s="86" t="str">
        <f t="shared" si="118"/>
        <v/>
      </c>
      <c r="X826" s="87"/>
      <c r="Y826" s="88"/>
      <c r="Z826" s="89" t="str">
        <f t="shared" si="119"/>
        <v/>
      </c>
      <c r="AA826" s="90"/>
      <c r="AB826" s="91"/>
      <c r="AC826" s="92" t="str">
        <f t="shared" si="116"/>
        <v/>
      </c>
      <c r="AD826" s="93"/>
      <c r="AE826" s="94"/>
      <c r="AF826" s="95" t="str">
        <f t="shared" si="117"/>
        <v/>
      </c>
      <c r="AG826" s="95"/>
      <c r="AH826" s="96"/>
      <c r="AI826" s="97" t="str">
        <f t="shared" si="120"/>
        <v/>
      </c>
      <c r="AJ826" s="98" t="str">
        <f t="shared" si="120"/>
        <v/>
      </c>
      <c r="AK826" s="99" t="str">
        <f t="shared" si="120"/>
        <v/>
      </c>
    </row>
    <row r="827" spans="1:37" ht="26.25" customHeight="1" x14ac:dyDescent="0.7">
      <c r="A827" s="60" t="str">
        <f>IF(選手申込!B863="","",選手申込!B863)</f>
        <v/>
      </c>
      <c r="B827" s="60" t="str">
        <f>IF(選手申込!C863="","",選手申込!C863)</f>
        <v/>
      </c>
      <c r="C827" s="60" t="str">
        <f>IF(選手申込!D863="","",選手申込!D863)</f>
        <v/>
      </c>
      <c r="D827" s="60" t="str">
        <f>IF(選手申込!E863="","",選手申込!E863)</f>
        <v/>
      </c>
      <c r="E827" s="60" t="str">
        <f>IF(選手申込!F863="","",選手申込!F863)</f>
        <v/>
      </c>
      <c r="F827" s="60" t="str">
        <f>IF(選手申込!G863="","",選手申込!G863)</f>
        <v/>
      </c>
      <c r="G827" s="60" t="str">
        <f>IF(選手申込!H863="","",選手申込!H863)</f>
        <v/>
      </c>
      <c r="H827" s="60" t="str">
        <f>IF(選手申込!L863="","",選手申込!L863)</f>
        <v/>
      </c>
      <c r="I827" s="60" t="str">
        <f>IF(H827="","",選手申込!$A$26)</f>
        <v/>
      </c>
      <c r="J827" s="60" t="str">
        <f>IF(I827="","",選手申込!$G$26)</f>
        <v/>
      </c>
      <c r="K827" s="60" t="str">
        <f>IF(J827="","",選手申込!$I$26)</f>
        <v/>
      </c>
      <c r="L827" s="60" t="str">
        <f>IF(選手申込!I863="","",選手申込!I863)</f>
        <v/>
      </c>
      <c r="M827" s="60" t="str">
        <f>IF(選手申込!J863="","",選手申込!J863)</f>
        <v/>
      </c>
      <c r="N827" s="60" t="str">
        <f>IF(選手申込!K863="","",選手申込!K863)</f>
        <v/>
      </c>
      <c r="O827" s="60">
        <f t="shared" si="113"/>
        <v>0</v>
      </c>
      <c r="P827" s="61" t="str">
        <f t="shared" si="114"/>
        <v/>
      </c>
      <c r="S827" s="82" t="str">
        <f t="shared" si="121"/>
        <v/>
      </c>
      <c r="T827" s="83" t="str">
        <f t="shared" si="121"/>
        <v/>
      </c>
      <c r="U827" s="84" t="str">
        <f t="shared" si="115"/>
        <v/>
      </c>
      <c r="V827" s="85"/>
      <c r="W827" s="86" t="str">
        <f t="shared" si="118"/>
        <v/>
      </c>
      <c r="X827" s="87"/>
      <c r="Y827" s="88"/>
      <c r="Z827" s="89" t="str">
        <f t="shared" si="119"/>
        <v/>
      </c>
      <c r="AA827" s="90"/>
      <c r="AB827" s="91"/>
      <c r="AC827" s="92" t="str">
        <f t="shared" si="116"/>
        <v/>
      </c>
      <c r="AD827" s="93"/>
      <c r="AE827" s="94"/>
      <c r="AF827" s="95" t="str">
        <f t="shared" si="117"/>
        <v/>
      </c>
      <c r="AG827" s="95"/>
      <c r="AH827" s="96"/>
      <c r="AI827" s="97" t="str">
        <f t="shared" si="120"/>
        <v/>
      </c>
      <c r="AJ827" s="98" t="str">
        <f t="shared" si="120"/>
        <v/>
      </c>
      <c r="AK827" s="99" t="str">
        <f t="shared" si="120"/>
        <v/>
      </c>
    </row>
    <row r="828" spans="1:37" ht="26.25" customHeight="1" x14ac:dyDescent="0.7">
      <c r="A828" s="60" t="str">
        <f>IF(選手申込!B864="","",選手申込!B864)</f>
        <v/>
      </c>
      <c r="B828" s="60" t="str">
        <f>IF(選手申込!C864="","",選手申込!C864)</f>
        <v/>
      </c>
      <c r="C828" s="60" t="str">
        <f>IF(選手申込!D864="","",選手申込!D864)</f>
        <v/>
      </c>
      <c r="D828" s="60" t="str">
        <f>IF(選手申込!E864="","",選手申込!E864)</f>
        <v/>
      </c>
      <c r="E828" s="60" t="str">
        <f>IF(選手申込!F864="","",選手申込!F864)</f>
        <v/>
      </c>
      <c r="F828" s="60" t="str">
        <f>IF(選手申込!G864="","",選手申込!G864)</f>
        <v/>
      </c>
      <c r="G828" s="60" t="str">
        <f>IF(選手申込!H864="","",選手申込!H864)</f>
        <v/>
      </c>
      <c r="H828" s="60" t="str">
        <f>IF(選手申込!L864="","",選手申込!L864)</f>
        <v/>
      </c>
      <c r="I828" s="60" t="str">
        <f>IF(H828="","",選手申込!$A$26)</f>
        <v/>
      </c>
      <c r="J828" s="60" t="str">
        <f>IF(I828="","",選手申込!$G$26)</f>
        <v/>
      </c>
      <c r="K828" s="60" t="str">
        <f>IF(J828="","",選手申込!$I$26)</f>
        <v/>
      </c>
      <c r="L828" s="60" t="str">
        <f>IF(選手申込!I864="","",選手申込!I864)</f>
        <v/>
      </c>
      <c r="M828" s="60" t="str">
        <f>IF(選手申込!J864="","",選手申込!J864)</f>
        <v/>
      </c>
      <c r="N828" s="60" t="str">
        <f>IF(選手申込!K864="","",選手申込!K864)</f>
        <v/>
      </c>
      <c r="O828" s="60">
        <f t="shared" si="113"/>
        <v>0</v>
      </c>
      <c r="P828" s="61" t="str">
        <f t="shared" si="114"/>
        <v/>
      </c>
      <c r="S828" s="82" t="str">
        <f t="shared" si="121"/>
        <v/>
      </c>
      <c r="T828" s="83" t="str">
        <f t="shared" si="121"/>
        <v/>
      </c>
      <c r="U828" s="84" t="str">
        <f t="shared" si="115"/>
        <v/>
      </c>
      <c r="V828" s="85"/>
      <c r="W828" s="86" t="str">
        <f t="shared" si="118"/>
        <v/>
      </c>
      <c r="X828" s="87"/>
      <c r="Y828" s="88"/>
      <c r="Z828" s="89" t="str">
        <f t="shared" si="119"/>
        <v/>
      </c>
      <c r="AA828" s="90"/>
      <c r="AB828" s="91"/>
      <c r="AC828" s="92" t="str">
        <f t="shared" si="116"/>
        <v/>
      </c>
      <c r="AD828" s="93"/>
      <c r="AE828" s="94"/>
      <c r="AF828" s="95" t="str">
        <f t="shared" si="117"/>
        <v/>
      </c>
      <c r="AG828" s="95"/>
      <c r="AH828" s="96"/>
      <c r="AI828" s="97" t="str">
        <f t="shared" si="120"/>
        <v/>
      </c>
      <c r="AJ828" s="98" t="str">
        <f t="shared" si="120"/>
        <v/>
      </c>
      <c r="AK828" s="99" t="str">
        <f t="shared" si="120"/>
        <v/>
      </c>
    </row>
    <row r="829" spans="1:37" ht="26.25" customHeight="1" x14ac:dyDescent="0.7">
      <c r="A829" s="60" t="str">
        <f>IF(選手申込!B865="","",選手申込!B865)</f>
        <v/>
      </c>
      <c r="B829" s="60" t="str">
        <f>IF(選手申込!C865="","",選手申込!C865)</f>
        <v/>
      </c>
      <c r="C829" s="60" t="str">
        <f>IF(選手申込!D865="","",選手申込!D865)</f>
        <v/>
      </c>
      <c r="D829" s="60" t="str">
        <f>IF(選手申込!E865="","",選手申込!E865)</f>
        <v/>
      </c>
      <c r="E829" s="60" t="str">
        <f>IF(選手申込!F865="","",選手申込!F865)</f>
        <v/>
      </c>
      <c r="F829" s="60" t="str">
        <f>IF(選手申込!G865="","",選手申込!G865)</f>
        <v/>
      </c>
      <c r="G829" s="60" t="str">
        <f>IF(選手申込!H865="","",選手申込!H865)</f>
        <v/>
      </c>
      <c r="H829" s="60" t="str">
        <f>IF(選手申込!L865="","",選手申込!L865)</f>
        <v/>
      </c>
      <c r="I829" s="60" t="str">
        <f>IF(H829="","",選手申込!$A$26)</f>
        <v/>
      </c>
      <c r="J829" s="60" t="str">
        <f>IF(I829="","",選手申込!$G$26)</f>
        <v/>
      </c>
      <c r="K829" s="60" t="str">
        <f>IF(J829="","",選手申込!$I$26)</f>
        <v/>
      </c>
      <c r="L829" s="60" t="str">
        <f>IF(選手申込!I865="","",選手申込!I865)</f>
        <v/>
      </c>
      <c r="M829" s="60" t="str">
        <f>IF(選手申込!J865="","",選手申込!J865)</f>
        <v/>
      </c>
      <c r="N829" s="60" t="str">
        <f>IF(選手申込!K865="","",選手申込!K865)</f>
        <v/>
      </c>
      <c r="O829" s="60">
        <f t="shared" si="113"/>
        <v>0</v>
      </c>
      <c r="P829" s="61" t="str">
        <f t="shared" si="114"/>
        <v/>
      </c>
      <c r="S829" s="82" t="str">
        <f t="shared" si="121"/>
        <v/>
      </c>
      <c r="T829" s="83" t="str">
        <f t="shared" si="121"/>
        <v/>
      </c>
      <c r="U829" s="84" t="str">
        <f t="shared" si="115"/>
        <v/>
      </c>
      <c r="V829" s="85"/>
      <c r="W829" s="86" t="str">
        <f t="shared" si="118"/>
        <v/>
      </c>
      <c r="X829" s="87"/>
      <c r="Y829" s="88"/>
      <c r="Z829" s="89" t="str">
        <f t="shared" si="119"/>
        <v/>
      </c>
      <c r="AA829" s="90"/>
      <c r="AB829" s="91"/>
      <c r="AC829" s="92" t="str">
        <f t="shared" si="116"/>
        <v/>
      </c>
      <c r="AD829" s="93"/>
      <c r="AE829" s="94"/>
      <c r="AF829" s="95" t="str">
        <f t="shared" si="117"/>
        <v/>
      </c>
      <c r="AG829" s="95"/>
      <c r="AH829" s="96"/>
      <c r="AI829" s="97" t="str">
        <f t="shared" si="120"/>
        <v/>
      </c>
      <c r="AJ829" s="98" t="str">
        <f t="shared" si="120"/>
        <v/>
      </c>
      <c r="AK829" s="99" t="str">
        <f t="shared" si="120"/>
        <v/>
      </c>
    </row>
    <row r="830" spans="1:37" ht="26.25" customHeight="1" x14ac:dyDescent="0.7">
      <c r="A830" s="60" t="str">
        <f>IF(選手申込!B866="","",選手申込!B866)</f>
        <v/>
      </c>
      <c r="B830" s="60" t="str">
        <f>IF(選手申込!C866="","",選手申込!C866)</f>
        <v/>
      </c>
      <c r="C830" s="60" t="str">
        <f>IF(選手申込!D866="","",選手申込!D866)</f>
        <v/>
      </c>
      <c r="D830" s="60" t="str">
        <f>IF(選手申込!E866="","",選手申込!E866)</f>
        <v/>
      </c>
      <c r="E830" s="60" t="str">
        <f>IF(選手申込!F866="","",選手申込!F866)</f>
        <v/>
      </c>
      <c r="F830" s="60" t="str">
        <f>IF(選手申込!G866="","",選手申込!G866)</f>
        <v/>
      </c>
      <c r="G830" s="60" t="str">
        <f>IF(選手申込!H866="","",選手申込!H866)</f>
        <v/>
      </c>
      <c r="H830" s="60" t="str">
        <f>IF(選手申込!L866="","",選手申込!L866)</f>
        <v/>
      </c>
      <c r="I830" s="60" t="str">
        <f>IF(H830="","",選手申込!$A$26)</f>
        <v/>
      </c>
      <c r="J830" s="60" t="str">
        <f>IF(I830="","",選手申込!$G$26)</f>
        <v/>
      </c>
      <c r="K830" s="60" t="str">
        <f>IF(J830="","",選手申込!$I$26)</f>
        <v/>
      </c>
      <c r="L830" s="60" t="str">
        <f>IF(選手申込!I866="","",選手申込!I866)</f>
        <v/>
      </c>
      <c r="M830" s="60" t="str">
        <f>IF(選手申込!J866="","",選手申込!J866)</f>
        <v/>
      </c>
      <c r="N830" s="60" t="str">
        <f>IF(選手申込!K866="","",選手申込!K866)</f>
        <v/>
      </c>
      <c r="O830" s="60">
        <f t="shared" si="113"/>
        <v>0</v>
      </c>
      <c r="P830" s="61" t="str">
        <f t="shared" si="114"/>
        <v/>
      </c>
      <c r="S830" s="82" t="str">
        <f t="shared" si="121"/>
        <v/>
      </c>
      <c r="T830" s="83" t="str">
        <f t="shared" si="121"/>
        <v/>
      </c>
      <c r="U830" s="84" t="str">
        <f t="shared" si="115"/>
        <v/>
      </c>
      <c r="V830" s="85"/>
      <c r="W830" s="86" t="str">
        <f t="shared" si="118"/>
        <v/>
      </c>
      <c r="X830" s="87"/>
      <c r="Y830" s="88"/>
      <c r="Z830" s="89" t="str">
        <f t="shared" si="119"/>
        <v/>
      </c>
      <c r="AA830" s="90"/>
      <c r="AB830" s="91"/>
      <c r="AC830" s="92" t="str">
        <f t="shared" si="116"/>
        <v/>
      </c>
      <c r="AD830" s="93"/>
      <c r="AE830" s="94"/>
      <c r="AF830" s="95" t="str">
        <f t="shared" si="117"/>
        <v/>
      </c>
      <c r="AG830" s="95"/>
      <c r="AH830" s="96"/>
      <c r="AI830" s="97" t="str">
        <f t="shared" si="120"/>
        <v/>
      </c>
      <c r="AJ830" s="98" t="str">
        <f t="shared" si="120"/>
        <v/>
      </c>
      <c r="AK830" s="99" t="str">
        <f t="shared" si="120"/>
        <v/>
      </c>
    </row>
    <row r="831" spans="1:37" ht="26.25" customHeight="1" x14ac:dyDescent="0.7">
      <c r="A831" s="60" t="str">
        <f>IF(選手申込!B867="","",選手申込!B867)</f>
        <v/>
      </c>
      <c r="B831" s="60" t="str">
        <f>IF(選手申込!C867="","",選手申込!C867)</f>
        <v/>
      </c>
      <c r="C831" s="60" t="str">
        <f>IF(選手申込!D867="","",選手申込!D867)</f>
        <v/>
      </c>
      <c r="D831" s="60" t="str">
        <f>IF(選手申込!E867="","",選手申込!E867)</f>
        <v/>
      </c>
      <c r="E831" s="60" t="str">
        <f>IF(選手申込!F867="","",選手申込!F867)</f>
        <v/>
      </c>
      <c r="F831" s="60" t="str">
        <f>IF(選手申込!G867="","",選手申込!G867)</f>
        <v/>
      </c>
      <c r="G831" s="60" t="str">
        <f>IF(選手申込!H867="","",選手申込!H867)</f>
        <v/>
      </c>
      <c r="H831" s="60" t="str">
        <f>IF(選手申込!L867="","",選手申込!L867)</f>
        <v/>
      </c>
      <c r="I831" s="60" t="str">
        <f>IF(H831="","",選手申込!$A$26)</f>
        <v/>
      </c>
      <c r="J831" s="60" t="str">
        <f>IF(I831="","",選手申込!$G$26)</f>
        <v/>
      </c>
      <c r="K831" s="60" t="str">
        <f>IF(J831="","",選手申込!$I$26)</f>
        <v/>
      </c>
      <c r="L831" s="60" t="str">
        <f>IF(選手申込!I867="","",選手申込!I867)</f>
        <v/>
      </c>
      <c r="M831" s="60" t="str">
        <f>IF(選手申込!J867="","",選手申込!J867)</f>
        <v/>
      </c>
      <c r="N831" s="60" t="str">
        <f>IF(選手申込!K867="","",選手申込!K867)</f>
        <v/>
      </c>
      <c r="O831" s="60">
        <f t="shared" si="113"/>
        <v>0</v>
      </c>
      <c r="P831" s="61" t="str">
        <f t="shared" si="114"/>
        <v/>
      </c>
      <c r="S831" s="82" t="str">
        <f t="shared" si="121"/>
        <v/>
      </c>
      <c r="T831" s="83" t="str">
        <f t="shared" si="121"/>
        <v/>
      </c>
      <c r="U831" s="84" t="str">
        <f t="shared" si="115"/>
        <v/>
      </c>
      <c r="V831" s="85"/>
      <c r="W831" s="86" t="str">
        <f t="shared" si="118"/>
        <v/>
      </c>
      <c r="X831" s="87"/>
      <c r="Y831" s="88"/>
      <c r="Z831" s="89" t="str">
        <f t="shared" si="119"/>
        <v/>
      </c>
      <c r="AA831" s="90"/>
      <c r="AB831" s="91"/>
      <c r="AC831" s="92" t="str">
        <f t="shared" si="116"/>
        <v/>
      </c>
      <c r="AD831" s="93"/>
      <c r="AE831" s="94"/>
      <c r="AF831" s="95" t="str">
        <f t="shared" si="117"/>
        <v/>
      </c>
      <c r="AG831" s="95"/>
      <c r="AH831" s="96"/>
      <c r="AI831" s="97" t="str">
        <f t="shared" si="120"/>
        <v/>
      </c>
      <c r="AJ831" s="98" t="str">
        <f t="shared" si="120"/>
        <v/>
      </c>
      <c r="AK831" s="99" t="str">
        <f t="shared" si="120"/>
        <v/>
      </c>
    </row>
    <row r="832" spans="1:37" ht="26.25" customHeight="1" x14ac:dyDescent="0.7">
      <c r="A832" s="60" t="str">
        <f>IF(選手申込!B868="","",選手申込!B868)</f>
        <v/>
      </c>
      <c r="B832" s="60" t="str">
        <f>IF(選手申込!C868="","",選手申込!C868)</f>
        <v/>
      </c>
      <c r="C832" s="60" t="str">
        <f>IF(選手申込!D868="","",選手申込!D868)</f>
        <v/>
      </c>
      <c r="D832" s="60" t="str">
        <f>IF(選手申込!E868="","",選手申込!E868)</f>
        <v/>
      </c>
      <c r="E832" s="60" t="str">
        <f>IF(選手申込!F868="","",選手申込!F868)</f>
        <v/>
      </c>
      <c r="F832" s="60" t="str">
        <f>IF(選手申込!G868="","",選手申込!G868)</f>
        <v/>
      </c>
      <c r="G832" s="60" t="str">
        <f>IF(選手申込!H868="","",選手申込!H868)</f>
        <v/>
      </c>
      <c r="H832" s="60" t="str">
        <f>IF(選手申込!L868="","",選手申込!L868)</f>
        <v/>
      </c>
      <c r="I832" s="60" t="str">
        <f>IF(H832="","",選手申込!$A$26)</f>
        <v/>
      </c>
      <c r="J832" s="60" t="str">
        <f>IF(I832="","",選手申込!$G$26)</f>
        <v/>
      </c>
      <c r="K832" s="60" t="str">
        <f>IF(J832="","",選手申込!$I$26)</f>
        <v/>
      </c>
      <c r="L832" s="60" t="str">
        <f>IF(選手申込!I868="","",選手申込!I868)</f>
        <v/>
      </c>
      <c r="M832" s="60" t="str">
        <f>IF(選手申込!J868="","",選手申込!J868)</f>
        <v/>
      </c>
      <c r="N832" s="60" t="str">
        <f>IF(選手申込!K868="","",選手申込!K868)</f>
        <v/>
      </c>
      <c r="O832" s="60">
        <f t="shared" si="113"/>
        <v>0</v>
      </c>
      <c r="P832" s="61" t="str">
        <f t="shared" si="114"/>
        <v/>
      </c>
      <c r="S832" s="82" t="str">
        <f t="shared" si="121"/>
        <v/>
      </c>
      <c r="T832" s="83" t="str">
        <f t="shared" si="121"/>
        <v/>
      </c>
      <c r="U832" s="84" t="str">
        <f t="shared" si="115"/>
        <v/>
      </c>
      <c r="V832" s="85"/>
      <c r="W832" s="86" t="str">
        <f t="shared" si="118"/>
        <v/>
      </c>
      <c r="X832" s="87"/>
      <c r="Y832" s="88"/>
      <c r="Z832" s="89" t="str">
        <f t="shared" si="119"/>
        <v/>
      </c>
      <c r="AA832" s="90"/>
      <c r="AB832" s="91"/>
      <c r="AC832" s="92" t="str">
        <f t="shared" si="116"/>
        <v/>
      </c>
      <c r="AD832" s="93"/>
      <c r="AE832" s="94"/>
      <c r="AF832" s="95" t="str">
        <f t="shared" si="117"/>
        <v/>
      </c>
      <c r="AG832" s="95"/>
      <c r="AH832" s="96"/>
      <c r="AI832" s="97" t="str">
        <f t="shared" si="120"/>
        <v/>
      </c>
      <c r="AJ832" s="98" t="str">
        <f t="shared" si="120"/>
        <v/>
      </c>
      <c r="AK832" s="99" t="str">
        <f t="shared" si="120"/>
        <v/>
      </c>
    </row>
    <row r="833" spans="1:37" ht="26.25" customHeight="1" x14ac:dyDescent="0.7">
      <c r="A833" s="60" t="str">
        <f>IF(選手申込!B869="","",選手申込!B869)</f>
        <v/>
      </c>
      <c r="B833" s="60" t="str">
        <f>IF(選手申込!C869="","",選手申込!C869)</f>
        <v/>
      </c>
      <c r="C833" s="60" t="str">
        <f>IF(選手申込!D869="","",選手申込!D869)</f>
        <v/>
      </c>
      <c r="D833" s="60" t="str">
        <f>IF(選手申込!E869="","",選手申込!E869)</f>
        <v/>
      </c>
      <c r="E833" s="60" t="str">
        <f>IF(選手申込!F869="","",選手申込!F869)</f>
        <v/>
      </c>
      <c r="F833" s="60" t="str">
        <f>IF(選手申込!G869="","",選手申込!G869)</f>
        <v/>
      </c>
      <c r="G833" s="60" t="str">
        <f>IF(選手申込!H869="","",選手申込!H869)</f>
        <v/>
      </c>
      <c r="H833" s="60" t="str">
        <f>IF(選手申込!L869="","",選手申込!L869)</f>
        <v/>
      </c>
      <c r="I833" s="60" t="str">
        <f>IF(H833="","",選手申込!$A$26)</f>
        <v/>
      </c>
      <c r="J833" s="60" t="str">
        <f>IF(I833="","",選手申込!$G$26)</f>
        <v/>
      </c>
      <c r="K833" s="60" t="str">
        <f>IF(J833="","",選手申込!$I$26)</f>
        <v/>
      </c>
      <c r="L833" s="60" t="str">
        <f>IF(選手申込!I869="","",選手申込!I869)</f>
        <v/>
      </c>
      <c r="M833" s="60" t="str">
        <f>IF(選手申込!J869="","",選手申込!J869)</f>
        <v/>
      </c>
      <c r="N833" s="60" t="str">
        <f>IF(選手申込!K869="","",選手申込!K869)</f>
        <v/>
      </c>
      <c r="O833" s="60">
        <f t="shared" si="113"/>
        <v>0</v>
      </c>
      <c r="P833" s="61" t="str">
        <f t="shared" si="114"/>
        <v/>
      </c>
      <c r="S833" s="82" t="str">
        <f t="shared" si="121"/>
        <v/>
      </c>
      <c r="T833" s="83" t="str">
        <f t="shared" si="121"/>
        <v/>
      </c>
      <c r="U833" s="84" t="str">
        <f t="shared" si="115"/>
        <v/>
      </c>
      <c r="V833" s="85"/>
      <c r="W833" s="86" t="str">
        <f t="shared" si="118"/>
        <v/>
      </c>
      <c r="X833" s="87"/>
      <c r="Y833" s="88"/>
      <c r="Z833" s="89" t="str">
        <f t="shared" si="119"/>
        <v/>
      </c>
      <c r="AA833" s="90"/>
      <c r="AB833" s="91"/>
      <c r="AC833" s="92" t="str">
        <f t="shared" si="116"/>
        <v/>
      </c>
      <c r="AD833" s="93"/>
      <c r="AE833" s="94"/>
      <c r="AF833" s="95" t="str">
        <f t="shared" si="117"/>
        <v/>
      </c>
      <c r="AG833" s="95"/>
      <c r="AH833" s="96"/>
      <c r="AI833" s="97" t="str">
        <f t="shared" si="120"/>
        <v/>
      </c>
      <c r="AJ833" s="98" t="str">
        <f t="shared" si="120"/>
        <v/>
      </c>
      <c r="AK833" s="99" t="str">
        <f t="shared" si="120"/>
        <v/>
      </c>
    </row>
    <row r="834" spans="1:37" ht="26.25" customHeight="1" x14ac:dyDescent="0.7">
      <c r="A834" s="60" t="str">
        <f>IF(選手申込!B870="","",選手申込!B870)</f>
        <v/>
      </c>
      <c r="B834" s="60" t="str">
        <f>IF(選手申込!C870="","",選手申込!C870)</f>
        <v/>
      </c>
      <c r="C834" s="60" t="str">
        <f>IF(選手申込!D870="","",選手申込!D870)</f>
        <v/>
      </c>
      <c r="D834" s="60" t="str">
        <f>IF(選手申込!E870="","",選手申込!E870)</f>
        <v/>
      </c>
      <c r="E834" s="60" t="str">
        <f>IF(選手申込!F870="","",選手申込!F870)</f>
        <v/>
      </c>
      <c r="F834" s="60" t="str">
        <f>IF(選手申込!G870="","",選手申込!G870)</f>
        <v/>
      </c>
      <c r="G834" s="60" t="str">
        <f>IF(選手申込!H870="","",選手申込!H870)</f>
        <v/>
      </c>
      <c r="H834" s="60" t="str">
        <f>IF(選手申込!L870="","",選手申込!L870)</f>
        <v/>
      </c>
      <c r="I834" s="60" t="str">
        <f>IF(H834="","",選手申込!$A$26)</f>
        <v/>
      </c>
      <c r="J834" s="60" t="str">
        <f>IF(I834="","",選手申込!$G$26)</f>
        <v/>
      </c>
      <c r="K834" s="60" t="str">
        <f>IF(J834="","",選手申込!$I$26)</f>
        <v/>
      </c>
      <c r="L834" s="60" t="str">
        <f>IF(選手申込!I870="","",選手申込!I870)</f>
        <v/>
      </c>
      <c r="M834" s="60" t="str">
        <f>IF(選手申込!J870="","",選手申込!J870)</f>
        <v/>
      </c>
      <c r="N834" s="60" t="str">
        <f>IF(選手申込!K870="","",選手申込!K870)</f>
        <v/>
      </c>
      <c r="O834" s="60">
        <f t="shared" si="113"/>
        <v>0</v>
      </c>
      <c r="P834" s="61" t="str">
        <f t="shared" si="114"/>
        <v/>
      </c>
      <c r="S834" s="82" t="str">
        <f t="shared" si="121"/>
        <v/>
      </c>
      <c r="T834" s="83" t="str">
        <f t="shared" si="121"/>
        <v/>
      </c>
      <c r="U834" s="84" t="str">
        <f t="shared" si="115"/>
        <v/>
      </c>
      <c r="V834" s="85"/>
      <c r="W834" s="86" t="str">
        <f t="shared" si="118"/>
        <v/>
      </c>
      <c r="X834" s="87"/>
      <c r="Y834" s="88"/>
      <c r="Z834" s="89" t="str">
        <f t="shared" si="119"/>
        <v/>
      </c>
      <c r="AA834" s="90"/>
      <c r="AB834" s="91"/>
      <c r="AC834" s="92" t="str">
        <f t="shared" si="116"/>
        <v/>
      </c>
      <c r="AD834" s="93"/>
      <c r="AE834" s="94"/>
      <c r="AF834" s="95" t="str">
        <f t="shared" si="117"/>
        <v/>
      </c>
      <c r="AG834" s="95"/>
      <c r="AH834" s="96"/>
      <c r="AI834" s="97" t="str">
        <f t="shared" si="120"/>
        <v/>
      </c>
      <c r="AJ834" s="98" t="str">
        <f t="shared" si="120"/>
        <v/>
      </c>
      <c r="AK834" s="99" t="str">
        <f t="shared" si="120"/>
        <v/>
      </c>
    </row>
    <row r="835" spans="1:37" ht="26.25" customHeight="1" x14ac:dyDescent="0.7">
      <c r="A835" s="60" t="str">
        <f>IF(選手申込!B871="","",選手申込!B871)</f>
        <v/>
      </c>
      <c r="B835" s="60" t="str">
        <f>IF(選手申込!C871="","",選手申込!C871)</f>
        <v/>
      </c>
      <c r="C835" s="60" t="str">
        <f>IF(選手申込!D871="","",選手申込!D871)</f>
        <v/>
      </c>
      <c r="D835" s="60" t="str">
        <f>IF(選手申込!E871="","",選手申込!E871)</f>
        <v/>
      </c>
      <c r="E835" s="60" t="str">
        <f>IF(選手申込!F871="","",選手申込!F871)</f>
        <v/>
      </c>
      <c r="F835" s="60" t="str">
        <f>IF(選手申込!G871="","",選手申込!G871)</f>
        <v/>
      </c>
      <c r="G835" s="60" t="str">
        <f>IF(選手申込!H871="","",選手申込!H871)</f>
        <v/>
      </c>
      <c r="H835" s="60" t="str">
        <f>IF(選手申込!L871="","",選手申込!L871)</f>
        <v/>
      </c>
      <c r="I835" s="60" t="str">
        <f>IF(H835="","",選手申込!$A$26)</f>
        <v/>
      </c>
      <c r="J835" s="60" t="str">
        <f>IF(I835="","",選手申込!$G$26)</f>
        <v/>
      </c>
      <c r="K835" s="60" t="str">
        <f>IF(J835="","",選手申込!$I$26)</f>
        <v/>
      </c>
      <c r="L835" s="60" t="str">
        <f>IF(選手申込!I871="","",選手申込!I871)</f>
        <v/>
      </c>
      <c r="M835" s="60" t="str">
        <f>IF(選手申込!J871="","",選手申込!J871)</f>
        <v/>
      </c>
      <c r="N835" s="60" t="str">
        <f>IF(選手申込!K871="","",選手申込!K871)</f>
        <v/>
      </c>
      <c r="O835" s="60">
        <f t="shared" ref="O835:O877" si="122">LEN(C835)+LEN(D835)</f>
        <v>0</v>
      </c>
      <c r="P835" s="61" t="str">
        <f t="shared" ref="P835:P877" si="123">IF(O835=1,"　　　　",IF(O835=2,"　　　",IF(O835=3,"　　",IF(O835=4,"　",""))))</f>
        <v/>
      </c>
      <c r="S835" s="82" t="str">
        <f t="shared" si="121"/>
        <v/>
      </c>
      <c r="T835" s="83" t="str">
        <f t="shared" si="121"/>
        <v/>
      </c>
      <c r="U835" s="84" t="str">
        <f t="shared" ref="U835:U877" si="124">C835&amp;P835&amp;D835</f>
        <v/>
      </c>
      <c r="V835" s="85"/>
      <c r="W835" s="86" t="str">
        <f t="shared" si="118"/>
        <v/>
      </c>
      <c r="X835" s="87"/>
      <c r="Y835" s="88"/>
      <c r="Z835" s="89" t="str">
        <f t="shared" si="119"/>
        <v/>
      </c>
      <c r="AA835" s="90"/>
      <c r="AB835" s="91"/>
      <c r="AC835" s="92" t="str">
        <f t="shared" ref="AC835:AC877" si="125">H835</f>
        <v/>
      </c>
      <c r="AD835" s="93"/>
      <c r="AE835" s="94"/>
      <c r="AF835" s="95" t="str">
        <f t="shared" ref="AF835:AF877" si="126">H835</f>
        <v/>
      </c>
      <c r="AG835" s="95"/>
      <c r="AH835" s="96"/>
      <c r="AI835" s="97" t="str">
        <f t="shared" si="120"/>
        <v/>
      </c>
      <c r="AJ835" s="98" t="str">
        <f t="shared" si="120"/>
        <v/>
      </c>
      <c r="AK835" s="99" t="str">
        <f t="shared" si="120"/>
        <v/>
      </c>
    </row>
    <row r="836" spans="1:37" ht="26.25" customHeight="1" x14ac:dyDescent="0.7">
      <c r="A836" s="60" t="str">
        <f>IF(選手申込!B872="","",選手申込!B872)</f>
        <v/>
      </c>
      <c r="B836" s="60" t="str">
        <f>IF(選手申込!C872="","",選手申込!C872)</f>
        <v/>
      </c>
      <c r="C836" s="60" t="str">
        <f>IF(選手申込!D872="","",選手申込!D872)</f>
        <v/>
      </c>
      <c r="D836" s="60" t="str">
        <f>IF(選手申込!E872="","",選手申込!E872)</f>
        <v/>
      </c>
      <c r="E836" s="60" t="str">
        <f>IF(選手申込!F872="","",選手申込!F872)</f>
        <v/>
      </c>
      <c r="F836" s="60" t="str">
        <f>IF(選手申込!G872="","",選手申込!G872)</f>
        <v/>
      </c>
      <c r="G836" s="60" t="str">
        <f>IF(選手申込!H872="","",選手申込!H872)</f>
        <v/>
      </c>
      <c r="H836" s="60" t="str">
        <f>IF(選手申込!L872="","",選手申込!L872)</f>
        <v/>
      </c>
      <c r="I836" s="60" t="str">
        <f>IF(H836="","",選手申込!$A$26)</f>
        <v/>
      </c>
      <c r="J836" s="60" t="str">
        <f>IF(I836="","",選手申込!$G$26)</f>
        <v/>
      </c>
      <c r="K836" s="60" t="str">
        <f>IF(J836="","",選手申込!$I$26)</f>
        <v/>
      </c>
      <c r="L836" s="60" t="str">
        <f>IF(選手申込!I872="","",選手申込!I872)</f>
        <v/>
      </c>
      <c r="M836" s="60" t="str">
        <f>IF(選手申込!J872="","",選手申込!J872)</f>
        <v/>
      </c>
      <c r="N836" s="60" t="str">
        <f>IF(選手申込!K872="","",選手申込!K872)</f>
        <v/>
      </c>
      <c r="O836" s="60">
        <f t="shared" si="122"/>
        <v>0</v>
      </c>
      <c r="P836" s="61" t="str">
        <f t="shared" si="123"/>
        <v/>
      </c>
      <c r="S836" s="82" t="str">
        <f t="shared" si="121"/>
        <v/>
      </c>
      <c r="T836" s="83" t="str">
        <f t="shared" si="121"/>
        <v/>
      </c>
      <c r="U836" s="84" t="str">
        <f t="shared" si="124"/>
        <v/>
      </c>
      <c r="V836" s="85"/>
      <c r="W836" s="86" t="str">
        <f t="shared" ref="W836:W877" si="127">IF(U836="","","（"&amp;G836&amp;"・"&amp;K836&amp;"）")</f>
        <v/>
      </c>
      <c r="X836" s="87"/>
      <c r="Y836" s="88"/>
      <c r="Z836" s="89" t="str">
        <f t="shared" ref="Z836:Z877" si="128">I836</f>
        <v/>
      </c>
      <c r="AA836" s="90"/>
      <c r="AB836" s="91"/>
      <c r="AC836" s="92" t="str">
        <f t="shared" si="125"/>
        <v/>
      </c>
      <c r="AD836" s="93"/>
      <c r="AE836" s="94"/>
      <c r="AF836" s="95" t="str">
        <f t="shared" si="126"/>
        <v/>
      </c>
      <c r="AG836" s="95"/>
      <c r="AH836" s="96"/>
      <c r="AI836" s="97" t="str">
        <f t="shared" si="120"/>
        <v/>
      </c>
      <c r="AJ836" s="98" t="str">
        <f t="shared" si="120"/>
        <v/>
      </c>
      <c r="AK836" s="99" t="str">
        <f t="shared" si="120"/>
        <v/>
      </c>
    </row>
    <row r="837" spans="1:37" ht="26.25" customHeight="1" x14ac:dyDescent="0.7">
      <c r="A837" s="60" t="str">
        <f>IF(選手申込!B873="","",選手申込!B873)</f>
        <v/>
      </c>
      <c r="B837" s="60" t="str">
        <f>IF(選手申込!C873="","",選手申込!C873)</f>
        <v/>
      </c>
      <c r="C837" s="60" t="str">
        <f>IF(選手申込!D873="","",選手申込!D873)</f>
        <v/>
      </c>
      <c r="D837" s="60" t="str">
        <f>IF(選手申込!E873="","",選手申込!E873)</f>
        <v/>
      </c>
      <c r="E837" s="60" t="str">
        <f>IF(選手申込!F873="","",選手申込!F873)</f>
        <v/>
      </c>
      <c r="F837" s="60" t="str">
        <f>IF(選手申込!G873="","",選手申込!G873)</f>
        <v/>
      </c>
      <c r="G837" s="60" t="str">
        <f>IF(選手申込!H873="","",選手申込!H873)</f>
        <v/>
      </c>
      <c r="H837" s="60" t="str">
        <f>IF(選手申込!L873="","",選手申込!L873)</f>
        <v/>
      </c>
      <c r="I837" s="60" t="str">
        <f>IF(H837="","",選手申込!$A$26)</f>
        <v/>
      </c>
      <c r="J837" s="60" t="str">
        <f>IF(I837="","",選手申込!$G$26)</f>
        <v/>
      </c>
      <c r="K837" s="60" t="str">
        <f>IF(J837="","",選手申込!$I$26)</f>
        <v/>
      </c>
      <c r="L837" s="60" t="str">
        <f>IF(選手申込!I873="","",選手申込!I873)</f>
        <v/>
      </c>
      <c r="M837" s="60" t="str">
        <f>IF(選手申込!J873="","",選手申込!J873)</f>
        <v/>
      </c>
      <c r="N837" s="60" t="str">
        <f>IF(選手申込!K873="","",選手申込!K873)</f>
        <v/>
      </c>
      <c r="O837" s="60">
        <f t="shared" si="122"/>
        <v>0</v>
      </c>
      <c r="P837" s="61" t="str">
        <f t="shared" si="123"/>
        <v/>
      </c>
      <c r="S837" s="82" t="str">
        <f t="shared" si="121"/>
        <v/>
      </c>
      <c r="T837" s="83" t="str">
        <f t="shared" si="121"/>
        <v/>
      </c>
      <c r="U837" s="84" t="str">
        <f t="shared" si="124"/>
        <v/>
      </c>
      <c r="V837" s="85"/>
      <c r="W837" s="86" t="str">
        <f t="shared" si="127"/>
        <v/>
      </c>
      <c r="X837" s="87"/>
      <c r="Y837" s="88"/>
      <c r="Z837" s="89" t="str">
        <f t="shared" si="128"/>
        <v/>
      </c>
      <c r="AA837" s="90"/>
      <c r="AB837" s="91"/>
      <c r="AC837" s="92" t="str">
        <f t="shared" si="125"/>
        <v/>
      </c>
      <c r="AD837" s="93"/>
      <c r="AE837" s="94"/>
      <c r="AF837" s="95" t="str">
        <f t="shared" si="126"/>
        <v/>
      </c>
      <c r="AG837" s="95"/>
      <c r="AH837" s="96"/>
      <c r="AI837" s="97" t="str">
        <f t="shared" si="120"/>
        <v/>
      </c>
      <c r="AJ837" s="98" t="str">
        <f t="shared" si="120"/>
        <v/>
      </c>
      <c r="AK837" s="99" t="str">
        <f t="shared" si="120"/>
        <v/>
      </c>
    </row>
    <row r="838" spans="1:37" ht="26.25" customHeight="1" x14ac:dyDescent="0.7">
      <c r="A838" s="60" t="str">
        <f>IF(選手申込!B874="","",選手申込!B874)</f>
        <v/>
      </c>
      <c r="B838" s="60" t="str">
        <f>IF(選手申込!C874="","",選手申込!C874)</f>
        <v/>
      </c>
      <c r="C838" s="60" t="str">
        <f>IF(選手申込!D874="","",選手申込!D874)</f>
        <v/>
      </c>
      <c r="D838" s="60" t="str">
        <f>IF(選手申込!E874="","",選手申込!E874)</f>
        <v/>
      </c>
      <c r="E838" s="60" t="str">
        <f>IF(選手申込!F874="","",選手申込!F874)</f>
        <v/>
      </c>
      <c r="F838" s="60" t="str">
        <f>IF(選手申込!G874="","",選手申込!G874)</f>
        <v/>
      </c>
      <c r="G838" s="60" t="str">
        <f>IF(選手申込!H874="","",選手申込!H874)</f>
        <v/>
      </c>
      <c r="H838" s="60" t="str">
        <f>IF(選手申込!L874="","",選手申込!L874)</f>
        <v/>
      </c>
      <c r="I838" s="60" t="str">
        <f>IF(H838="","",選手申込!$A$26)</f>
        <v/>
      </c>
      <c r="J838" s="60" t="str">
        <f>IF(I838="","",選手申込!$G$26)</f>
        <v/>
      </c>
      <c r="K838" s="60" t="str">
        <f>IF(J838="","",選手申込!$I$26)</f>
        <v/>
      </c>
      <c r="L838" s="60" t="str">
        <f>IF(選手申込!I874="","",選手申込!I874)</f>
        <v/>
      </c>
      <c r="M838" s="60" t="str">
        <f>IF(選手申込!J874="","",選手申込!J874)</f>
        <v/>
      </c>
      <c r="N838" s="60" t="str">
        <f>IF(選手申込!K874="","",選手申込!K874)</f>
        <v/>
      </c>
      <c r="O838" s="60">
        <f t="shared" si="122"/>
        <v>0</v>
      </c>
      <c r="P838" s="61" t="str">
        <f t="shared" si="123"/>
        <v/>
      </c>
      <c r="S838" s="82" t="str">
        <f t="shared" si="121"/>
        <v/>
      </c>
      <c r="T838" s="83" t="str">
        <f t="shared" si="121"/>
        <v/>
      </c>
      <c r="U838" s="84" t="str">
        <f t="shared" si="124"/>
        <v/>
      </c>
      <c r="V838" s="85"/>
      <c r="W838" s="86" t="str">
        <f t="shared" si="127"/>
        <v/>
      </c>
      <c r="X838" s="87"/>
      <c r="Y838" s="88"/>
      <c r="Z838" s="89" t="str">
        <f t="shared" si="128"/>
        <v/>
      </c>
      <c r="AA838" s="90"/>
      <c r="AB838" s="91"/>
      <c r="AC838" s="92" t="str">
        <f t="shared" si="125"/>
        <v/>
      </c>
      <c r="AD838" s="93"/>
      <c r="AE838" s="94"/>
      <c r="AF838" s="95" t="str">
        <f t="shared" si="126"/>
        <v/>
      </c>
      <c r="AG838" s="95"/>
      <c r="AH838" s="96"/>
      <c r="AI838" s="97" t="str">
        <f t="shared" si="120"/>
        <v/>
      </c>
      <c r="AJ838" s="98" t="str">
        <f t="shared" si="120"/>
        <v/>
      </c>
      <c r="AK838" s="99" t="str">
        <f t="shared" si="120"/>
        <v/>
      </c>
    </row>
    <row r="839" spans="1:37" ht="26.25" customHeight="1" x14ac:dyDescent="0.7">
      <c r="A839" s="60" t="str">
        <f>IF(選手申込!B875="","",選手申込!B875)</f>
        <v/>
      </c>
      <c r="B839" s="60" t="str">
        <f>IF(選手申込!C875="","",選手申込!C875)</f>
        <v/>
      </c>
      <c r="C839" s="60" t="str">
        <f>IF(選手申込!D875="","",選手申込!D875)</f>
        <v/>
      </c>
      <c r="D839" s="60" t="str">
        <f>IF(選手申込!E875="","",選手申込!E875)</f>
        <v/>
      </c>
      <c r="E839" s="60" t="str">
        <f>IF(選手申込!F875="","",選手申込!F875)</f>
        <v/>
      </c>
      <c r="F839" s="60" t="str">
        <f>IF(選手申込!G875="","",選手申込!G875)</f>
        <v/>
      </c>
      <c r="G839" s="60" t="str">
        <f>IF(選手申込!H875="","",選手申込!H875)</f>
        <v/>
      </c>
      <c r="H839" s="60" t="str">
        <f>IF(選手申込!L875="","",選手申込!L875)</f>
        <v/>
      </c>
      <c r="I839" s="60" t="str">
        <f>IF(H839="","",選手申込!$A$26)</f>
        <v/>
      </c>
      <c r="J839" s="60" t="str">
        <f>IF(I839="","",選手申込!$G$26)</f>
        <v/>
      </c>
      <c r="K839" s="60" t="str">
        <f>IF(J839="","",選手申込!$I$26)</f>
        <v/>
      </c>
      <c r="L839" s="60" t="str">
        <f>IF(選手申込!I875="","",選手申込!I875)</f>
        <v/>
      </c>
      <c r="M839" s="60" t="str">
        <f>IF(選手申込!J875="","",選手申込!J875)</f>
        <v/>
      </c>
      <c r="N839" s="60" t="str">
        <f>IF(選手申込!K875="","",選手申込!K875)</f>
        <v/>
      </c>
      <c r="O839" s="60">
        <f t="shared" si="122"/>
        <v>0</v>
      </c>
      <c r="P839" s="61" t="str">
        <f t="shared" si="123"/>
        <v/>
      </c>
      <c r="S839" s="82" t="str">
        <f t="shared" si="121"/>
        <v/>
      </c>
      <c r="T839" s="83" t="str">
        <f t="shared" si="121"/>
        <v/>
      </c>
      <c r="U839" s="84" t="str">
        <f t="shared" si="124"/>
        <v/>
      </c>
      <c r="V839" s="85"/>
      <c r="W839" s="86" t="str">
        <f t="shared" si="127"/>
        <v/>
      </c>
      <c r="X839" s="87"/>
      <c r="Y839" s="88"/>
      <c r="Z839" s="89" t="str">
        <f t="shared" si="128"/>
        <v/>
      </c>
      <c r="AA839" s="90"/>
      <c r="AB839" s="91"/>
      <c r="AC839" s="92" t="str">
        <f t="shared" si="125"/>
        <v/>
      </c>
      <c r="AD839" s="93"/>
      <c r="AE839" s="94"/>
      <c r="AF839" s="95" t="str">
        <f t="shared" si="126"/>
        <v/>
      </c>
      <c r="AG839" s="95"/>
      <c r="AH839" s="96"/>
      <c r="AI839" s="97" t="str">
        <f t="shared" si="120"/>
        <v/>
      </c>
      <c r="AJ839" s="98" t="str">
        <f t="shared" si="120"/>
        <v/>
      </c>
      <c r="AK839" s="99" t="str">
        <f t="shared" si="120"/>
        <v/>
      </c>
    </row>
    <row r="840" spans="1:37" ht="26.25" customHeight="1" x14ac:dyDescent="0.7">
      <c r="A840" s="60" t="str">
        <f>IF(選手申込!B876="","",選手申込!B876)</f>
        <v/>
      </c>
      <c r="B840" s="60" t="str">
        <f>IF(選手申込!C876="","",選手申込!C876)</f>
        <v/>
      </c>
      <c r="C840" s="60" t="str">
        <f>IF(選手申込!D876="","",選手申込!D876)</f>
        <v/>
      </c>
      <c r="D840" s="60" t="str">
        <f>IF(選手申込!E876="","",選手申込!E876)</f>
        <v/>
      </c>
      <c r="E840" s="60" t="str">
        <f>IF(選手申込!F876="","",選手申込!F876)</f>
        <v/>
      </c>
      <c r="F840" s="60" t="str">
        <f>IF(選手申込!G876="","",選手申込!G876)</f>
        <v/>
      </c>
      <c r="G840" s="60" t="str">
        <f>IF(選手申込!H876="","",選手申込!H876)</f>
        <v/>
      </c>
      <c r="H840" s="60" t="str">
        <f>IF(選手申込!L876="","",選手申込!L876)</f>
        <v/>
      </c>
      <c r="I840" s="60" t="str">
        <f>IF(H840="","",選手申込!$A$26)</f>
        <v/>
      </c>
      <c r="J840" s="60" t="str">
        <f>IF(I840="","",選手申込!$G$26)</f>
        <v/>
      </c>
      <c r="K840" s="60" t="str">
        <f>IF(J840="","",選手申込!$I$26)</f>
        <v/>
      </c>
      <c r="L840" s="60" t="str">
        <f>IF(選手申込!I876="","",選手申込!I876)</f>
        <v/>
      </c>
      <c r="M840" s="60" t="str">
        <f>IF(選手申込!J876="","",選手申込!J876)</f>
        <v/>
      </c>
      <c r="N840" s="60" t="str">
        <f>IF(選手申込!K876="","",選手申込!K876)</f>
        <v/>
      </c>
      <c r="O840" s="60">
        <f t="shared" si="122"/>
        <v>0</v>
      </c>
      <c r="P840" s="61" t="str">
        <f t="shared" si="123"/>
        <v/>
      </c>
      <c r="S840" s="82" t="str">
        <f t="shared" si="121"/>
        <v/>
      </c>
      <c r="T840" s="83" t="str">
        <f t="shared" si="121"/>
        <v/>
      </c>
      <c r="U840" s="84" t="str">
        <f t="shared" si="124"/>
        <v/>
      </c>
      <c r="V840" s="85"/>
      <c r="W840" s="86" t="str">
        <f t="shared" si="127"/>
        <v/>
      </c>
      <c r="X840" s="87"/>
      <c r="Y840" s="88"/>
      <c r="Z840" s="89" t="str">
        <f t="shared" si="128"/>
        <v/>
      </c>
      <c r="AA840" s="90"/>
      <c r="AB840" s="91"/>
      <c r="AC840" s="92" t="str">
        <f t="shared" si="125"/>
        <v/>
      </c>
      <c r="AD840" s="93"/>
      <c r="AE840" s="94"/>
      <c r="AF840" s="95" t="str">
        <f t="shared" si="126"/>
        <v/>
      </c>
      <c r="AG840" s="95"/>
      <c r="AH840" s="96"/>
      <c r="AI840" s="97" t="str">
        <f t="shared" si="120"/>
        <v/>
      </c>
      <c r="AJ840" s="98" t="str">
        <f t="shared" si="120"/>
        <v/>
      </c>
      <c r="AK840" s="99" t="str">
        <f t="shared" si="120"/>
        <v/>
      </c>
    </row>
    <row r="841" spans="1:37" ht="26.25" customHeight="1" x14ac:dyDescent="0.7">
      <c r="A841" s="60" t="str">
        <f>IF(選手申込!B877="","",選手申込!B877)</f>
        <v/>
      </c>
      <c r="B841" s="60" t="str">
        <f>IF(選手申込!C877="","",選手申込!C877)</f>
        <v/>
      </c>
      <c r="C841" s="60" t="str">
        <f>IF(選手申込!D877="","",選手申込!D877)</f>
        <v/>
      </c>
      <c r="D841" s="60" t="str">
        <f>IF(選手申込!E877="","",選手申込!E877)</f>
        <v/>
      </c>
      <c r="E841" s="60" t="str">
        <f>IF(選手申込!F877="","",選手申込!F877)</f>
        <v/>
      </c>
      <c r="F841" s="60" t="str">
        <f>IF(選手申込!G877="","",選手申込!G877)</f>
        <v/>
      </c>
      <c r="G841" s="60" t="str">
        <f>IF(選手申込!H877="","",選手申込!H877)</f>
        <v/>
      </c>
      <c r="H841" s="60" t="str">
        <f>IF(選手申込!L877="","",選手申込!L877)</f>
        <v/>
      </c>
      <c r="I841" s="60" t="str">
        <f>IF(H841="","",選手申込!$A$26)</f>
        <v/>
      </c>
      <c r="J841" s="60" t="str">
        <f>IF(I841="","",選手申込!$G$26)</f>
        <v/>
      </c>
      <c r="K841" s="60" t="str">
        <f>IF(J841="","",選手申込!$I$26)</f>
        <v/>
      </c>
      <c r="L841" s="60" t="str">
        <f>IF(選手申込!I877="","",選手申込!I877)</f>
        <v/>
      </c>
      <c r="M841" s="60" t="str">
        <f>IF(選手申込!J877="","",選手申込!J877)</f>
        <v/>
      </c>
      <c r="N841" s="60" t="str">
        <f>IF(選手申込!K877="","",選手申込!K877)</f>
        <v/>
      </c>
      <c r="O841" s="60">
        <f t="shared" si="122"/>
        <v>0</v>
      </c>
      <c r="P841" s="61" t="str">
        <f t="shared" si="123"/>
        <v/>
      </c>
      <c r="S841" s="82" t="str">
        <f t="shared" si="121"/>
        <v/>
      </c>
      <c r="T841" s="83" t="str">
        <f t="shared" si="121"/>
        <v/>
      </c>
      <c r="U841" s="84" t="str">
        <f t="shared" si="124"/>
        <v/>
      </c>
      <c r="V841" s="85"/>
      <c r="W841" s="86" t="str">
        <f t="shared" si="127"/>
        <v/>
      </c>
      <c r="X841" s="87"/>
      <c r="Y841" s="88"/>
      <c r="Z841" s="89" t="str">
        <f t="shared" si="128"/>
        <v/>
      </c>
      <c r="AA841" s="90"/>
      <c r="AB841" s="91"/>
      <c r="AC841" s="92" t="str">
        <f t="shared" si="125"/>
        <v/>
      </c>
      <c r="AD841" s="93"/>
      <c r="AE841" s="94"/>
      <c r="AF841" s="95" t="str">
        <f t="shared" si="126"/>
        <v/>
      </c>
      <c r="AG841" s="95"/>
      <c r="AH841" s="96"/>
      <c r="AI841" s="97" t="str">
        <f t="shared" si="120"/>
        <v/>
      </c>
      <c r="AJ841" s="98" t="str">
        <f t="shared" si="120"/>
        <v/>
      </c>
      <c r="AK841" s="99" t="str">
        <f t="shared" si="120"/>
        <v/>
      </c>
    </row>
    <row r="842" spans="1:37" ht="26.25" customHeight="1" x14ac:dyDescent="0.7">
      <c r="A842" s="60" t="str">
        <f>IF(選手申込!B878="","",選手申込!B878)</f>
        <v/>
      </c>
      <c r="B842" s="60" t="str">
        <f>IF(選手申込!C878="","",選手申込!C878)</f>
        <v/>
      </c>
      <c r="C842" s="60" t="str">
        <f>IF(選手申込!D878="","",選手申込!D878)</f>
        <v/>
      </c>
      <c r="D842" s="60" t="str">
        <f>IF(選手申込!E878="","",選手申込!E878)</f>
        <v/>
      </c>
      <c r="E842" s="60" t="str">
        <f>IF(選手申込!F878="","",選手申込!F878)</f>
        <v/>
      </c>
      <c r="F842" s="60" t="str">
        <f>IF(選手申込!G878="","",選手申込!G878)</f>
        <v/>
      </c>
      <c r="G842" s="60" t="str">
        <f>IF(選手申込!H878="","",選手申込!H878)</f>
        <v/>
      </c>
      <c r="H842" s="60" t="str">
        <f>IF(選手申込!L878="","",選手申込!L878)</f>
        <v/>
      </c>
      <c r="I842" s="60" t="str">
        <f>IF(H842="","",選手申込!$A$26)</f>
        <v/>
      </c>
      <c r="J842" s="60" t="str">
        <f>IF(I842="","",選手申込!$G$26)</f>
        <v/>
      </c>
      <c r="K842" s="60" t="str">
        <f>IF(J842="","",選手申込!$I$26)</f>
        <v/>
      </c>
      <c r="L842" s="60" t="str">
        <f>IF(選手申込!I878="","",選手申込!I878)</f>
        <v/>
      </c>
      <c r="M842" s="60" t="str">
        <f>IF(選手申込!J878="","",選手申込!J878)</f>
        <v/>
      </c>
      <c r="N842" s="60" t="str">
        <f>IF(選手申込!K878="","",選手申込!K878)</f>
        <v/>
      </c>
      <c r="O842" s="60">
        <f t="shared" si="122"/>
        <v>0</v>
      </c>
      <c r="P842" s="61" t="str">
        <f t="shared" si="123"/>
        <v/>
      </c>
      <c r="S842" s="82" t="str">
        <f t="shared" si="121"/>
        <v/>
      </c>
      <c r="T842" s="83" t="str">
        <f t="shared" si="121"/>
        <v/>
      </c>
      <c r="U842" s="84" t="str">
        <f t="shared" si="124"/>
        <v/>
      </c>
      <c r="V842" s="85"/>
      <c r="W842" s="86" t="str">
        <f t="shared" si="127"/>
        <v/>
      </c>
      <c r="X842" s="87"/>
      <c r="Y842" s="88"/>
      <c r="Z842" s="89" t="str">
        <f t="shared" si="128"/>
        <v/>
      </c>
      <c r="AA842" s="90"/>
      <c r="AB842" s="91"/>
      <c r="AC842" s="92" t="str">
        <f t="shared" si="125"/>
        <v/>
      </c>
      <c r="AD842" s="93"/>
      <c r="AE842" s="94"/>
      <c r="AF842" s="95" t="str">
        <f t="shared" si="126"/>
        <v/>
      </c>
      <c r="AG842" s="95"/>
      <c r="AH842" s="96"/>
      <c r="AI842" s="97" t="str">
        <f t="shared" si="120"/>
        <v/>
      </c>
      <c r="AJ842" s="98" t="str">
        <f t="shared" si="120"/>
        <v/>
      </c>
      <c r="AK842" s="99" t="str">
        <f t="shared" si="120"/>
        <v/>
      </c>
    </row>
    <row r="843" spans="1:37" ht="26.25" customHeight="1" x14ac:dyDescent="0.7">
      <c r="A843" s="60" t="str">
        <f>IF(選手申込!B879="","",選手申込!B879)</f>
        <v/>
      </c>
      <c r="B843" s="60" t="str">
        <f>IF(選手申込!C879="","",選手申込!C879)</f>
        <v/>
      </c>
      <c r="C843" s="60" t="str">
        <f>IF(選手申込!D879="","",選手申込!D879)</f>
        <v/>
      </c>
      <c r="D843" s="60" t="str">
        <f>IF(選手申込!E879="","",選手申込!E879)</f>
        <v/>
      </c>
      <c r="E843" s="60" t="str">
        <f>IF(選手申込!F879="","",選手申込!F879)</f>
        <v/>
      </c>
      <c r="F843" s="60" t="str">
        <f>IF(選手申込!G879="","",選手申込!G879)</f>
        <v/>
      </c>
      <c r="G843" s="60" t="str">
        <f>IF(選手申込!H879="","",選手申込!H879)</f>
        <v/>
      </c>
      <c r="H843" s="60" t="str">
        <f>IF(選手申込!L879="","",選手申込!L879)</f>
        <v/>
      </c>
      <c r="I843" s="60" t="str">
        <f>IF(H843="","",選手申込!$A$26)</f>
        <v/>
      </c>
      <c r="J843" s="60" t="str">
        <f>IF(I843="","",選手申込!$G$26)</f>
        <v/>
      </c>
      <c r="K843" s="60" t="str">
        <f>IF(J843="","",選手申込!$I$26)</f>
        <v/>
      </c>
      <c r="L843" s="60" t="str">
        <f>IF(選手申込!I879="","",選手申込!I879)</f>
        <v/>
      </c>
      <c r="M843" s="60" t="str">
        <f>IF(選手申込!J879="","",選手申込!J879)</f>
        <v/>
      </c>
      <c r="N843" s="60" t="str">
        <f>IF(選手申込!K879="","",選手申込!K879)</f>
        <v/>
      </c>
      <c r="O843" s="60">
        <f t="shared" si="122"/>
        <v>0</v>
      </c>
      <c r="P843" s="61" t="str">
        <f t="shared" si="123"/>
        <v/>
      </c>
      <c r="S843" s="82" t="str">
        <f t="shared" si="121"/>
        <v/>
      </c>
      <c r="T843" s="83" t="str">
        <f t="shared" si="121"/>
        <v/>
      </c>
      <c r="U843" s="84" t="str">
        <f t="shared" si="124"/>
        <v/>
      </c>
      <c r="V843" s="85"/>
      <c r="W843" s="86" t="str">
        <f t="shared" si="127"/>
        <v/>
      </c>
      <c r="X843" s="87"/>
      <c r="Y843" s="88"/>
      <c r="Z843" s="89" t="str">
        <f t="shared" si="128"/>
        <v/>
      </c>
      <c r="AA843" s="90"/>
      <c r="AB843" s="91"/>
      <c r="AC843" s="92" t="str">
        <f t="shared" si="125"/>
        <v/>
      </c>
      <c r="AD843" s="93"/>
      <c r="AE843" s="94"/>
      <c r="AF843" s="95" t="str">
        <f t="shared" si="126"/>
        <v/>
      </c>
      <c r="AG843" s="95"/>
      <c r="AH843" s="96"/>
      <c r="AI843" s="97" t="str">
        <f t="shared" si="120"/>
        <v/>
      </c>
      <c r="AJ843" s="98" t="str">
        <f t="shared" si="120"/>
        <v/>
      </c>
      <c r="AK843" s="99" t="str">
        <f t="shared" si="120"/>
        <v/>
      </c>
    </row>
    <row r="844" spans="1:37" ht="26.25" customHeight="1" x14ac:dyDescent="0.7">
      <c r="A844" s="60" t="str">
        <f>IF(選手申込!B880="","",選手申込!B880)</f>
        <v/>
      </c>
      <c r="B844" s="60" t="str">
        <f>IF(選手申込!C880="","",選手申込!C880)</f>
        <v/>
      </c>
      <c r="C844" s="60" t="str">
        <f>IF(選手申込!D880="","",選手申込!D880)</f>
        <v/>
      </c>
      <c r="D844" s="60" t="str">
        <f>IF(選手申込!E880="","",選手申込!E880)</f>
        <v/>
      </c>
      <c r="E844" s="60" t="str">
        <f>IF(選手申込!F880="","",選手申込!F880)</f>
        <v/>
      </c>
      <c r="F844" s="60" t="str">
        <f>IF(選手申込!G880="","",選手申込!G880)</f>
        <v/>
      </c>
      <c r="G844" s="60" t="str">
        <f>IF(選手申込!H880="","",選手申込!H880)</f>
        <v/>
      </c>
      <c r="H844" s="60" t="str">
        <f>IF(選手申込!L880="","",選手申込!L880)</f>
        <v/>
      </c>
      <c r="I844" s="60" t="str">
        <f>IF(H844="","",選手申込!$A$26)</f>
        <v/>
      </c>
      <c r="J844" s="60" t="str">
        <f>IF(I844="","",選手申込!$G$26)</f>
        <v/>
      </c>
      <c r="K844" s="60" t="str">
        <f>IF(J844="","",選手申込!$I$26)</f>
        <v/>
      </c>
      <c r="L844" s="60" t="str">
        <f>IF(選手申込!I880="","",選手申込!I880)</f>
        <v/>
      </c>
      <c r="M844" s="60" t="str">
        <f>IF(選手申込!J880="","",選手申込!J880)</f>
        <v/>
      </c>
      <c r="N844" s="60" t="str">
        <f>IF(選手申込!K880="","",選手申込!K880)</f>
        <v/>
      </c>
      <c r="O844" s="60">
        <f t="shared" si="122"/>
        <v>0</v>
      </c>
      <c r="P844" s="61" t="str">
        <f t="shared" si="123"/>
        <v/>
      </c>
      <c r="S844" s="82" t="str">
        <f t="shared" si="121"/>
        <v/>
      </c>
      <c r="T844" s="83" t="str">
        <f t="shared" si="121"/>
        <v/>
      </c>
      <c r="U844" s="84" t="str">
        <f t="shared" si="124"/>
        <v/>
      </c>
      <c r="V844" s="85"/>
      <c r="W844" s="86" t="str">
        <f t="shared" si="127"/>
        <v/>
      </c>
      <c r="X844" s="87"/>
      <c r="Y844" s="88"/>
      <c r="Z844" s="89" t="str">
        <f t="shared" si="128"/>
        <v/>
      </c>
      <c r="AA844" s="90"/>
      <c r="AB844" s="91"/>
      <c r="AC844" s="92" t="str">
        <f t="shared" si="125"/>
        <v/>
      </c>
      <c r="AD844" s="93"/>
      <c r="AE844" s="94"/>
      <c r="AF844" s="95" t="str">
        <f t="shared" si="126"/>
        <v/>
      </c>
      <c r="AG844" s="95"/>
      <c r="AH844" s="96"/>
      <c r="AI844" s="97" t="str">
        <f t="shared" ref="AI844:AK877" si="129">L844</f>
        <v/>
      </c>
      <c r="AJ844" s="98" t="str">
        <f t="shared" si="129"/>
        <v/>
      </c>
      <c r="AK844" s="99" t="str">
        <f t="shared" si="129"/>
        <v/>
      </c>
    </row>
    <row r="845" spans="1:37" ht="26.25" customHeight="1" x14ac:dyDescent="0.7">
      <c r="A845" s="60" t="str">
        <f>IF(選手申込!B881="","",選手申込!B881)</f>
        <v/>
      </c>
      <c r="B845" s="60" t="str">
        <f>IF(選手申込!C881="","",選手申込!C881)</f>
        <v/>
      </c>
      <c r="C845" s="60" t="str">
        <f>IF(選手申込!D881="","",選手申込!D881)</f>
        <v/>
      </c>
      <c r="D845" s="60" t="str">
        <f>IF(選手申込!E881="","",選手申込!E881)</f>
        <v/>
      </c>
      <c r="E845" s="60" t="str">
        <f>IF(選手申込!F881="","",選手申込!F881)</f>
        <v/>
      </c>
      <c r="F845" s="60" t="str">
        <f>IF(選手申込!G881="","",選手申込!G881)</f>
        <v/>
      </c>
      <c r="G845" s="60" t="str">
        <f>IF(選手申込!H881="","",選手申込!H881)</f>
        <v/>
      </c>
      <c r="H845" s="60" t="str">
        <f>IF(選手申込!L881="","",選手申込!L881)</f>
        <v/>
      </c>
      <c r="I845" s="60" t="str">
        <f>IF(H845="","",選手申込!$A$26)</f>
        <v/>
      </c>
      <c r="J845" s="60" t="str">
        <f>IF(I845="","",選手申込!$G$26)</f>
        <v/>
      </c>
      <c r="K845" s="60" t="str">
        <f>IF(J845="","",選手申込!$I$26)</f>
        <v/>
      </c>
      <c r="L845" s="60" t="str">
        <f>IF(選手申込!I881="","",選手申込!I881)</f>
        <v/>
      </c>
      <c r="M845" s="60" t="str">
        <f>IF(選手申込!J881="","",選手申込!J881)</f>
        <v/>
      </c>
      <c r="N845" s="60" t="str">
        <f>IF(選手申込!K881="","",選手申込!K881)</f>
        <v/>
      </c>
      <c r="O845" s="60">
        <f t="shared" si="122"/>
        <v>0</v>
      </c>
      <c r="P845" s="61" t="str">
        <f t="shared" si="123"/>
        <v/>
      </c>
      <c r="S845" s="82" t="str">
        <f t="shared" si="121"/>
        <v/>
      </c>
      <c r="T845" s="83" t="str">
        <f t="shared" si="121"/>
        <v/>
      </c>
      <c r="U845" s="84" t="str">
        <f t="shared" si="124"/>
        <v/>
      </c>
      <c r="V845" s="85"/>
      <c r="W845" s="86" t="str">
        <f t="shared" si="127"/>
        <v/>
      </c>
      <c r="X845" s="87"/>
      <c r="Y845" s="88"/>
      <c r="Z845" s="89" t="str">
        <f t="shared" si="128"/>
        <v/>
      </c>
      <c r="AA845" s="90"/>
      <c r="AB845" s="91"/>
      <c r="AC845" s="92" t="str">
        <f t="shared" si="125"/>
        <v/>
      </c>
      <c r="AD845" s="93"/>
      <c r="AE845" s="94"/>
      <c r="AF845" s="95" t="str">
        <f t="shared" si="126"/>
        <v/>
      </c>
      <c r="AG845" s="95"/>
      <c r="AH845" s="96"/>
      <c r="AI845" s="97" t="str">
        <f t="shared" si="129"/>
        <v/>
      </c>
      <c r="AJ845" s="98" t="str">
        <f t="shared" si="129"/>
        <v/>
      </c>
      <c r="AK845" s="99" t="str">
        <f t="shared" si="129"/>
        <v/>
      </c>
    </row>
    <row r="846" spans="1:37" ht="26.25" customHeight="1" x14ac:dyDescent="0.7">
      <c r="A846" s="60" t="str">
        <f>IF(選手申込!B882="","",選手申込!B882)</f>
        <v/>
      </c>
      <c r="B846" s="60" t="str">
        <f>IF(選手申込!C882="","",選手申込!C882)</f>
        <v/>
      </c>
      <c r="C846" s="60" t="str">
        <f>IF(選手申込!D882="","",選手申込!D882)</f>
        <v/>
      </c>
      <c r="D846" s="60" t="str">
        <f>IF(選手申込!E882="","",選手申込!E882)</f>
        <v/>
      </c>
      <c r="E846" s="60" t="str">
        <f>IF(選手申込!F882="","",選手申込!F882)</f>
        <v/>
      </c>
      <c r="F846" s="60" t="str">
        <f>IF(選手申込!G882="","",選手申込!G882)</f>
        <v/>
      </c>
      <c r="G846" s="60" t="str">
        <f>IF(選手申込!H882="","",選手申込!H882)</f>
        <v/>
      </c>
      <c r="H846" s="60" t="str">
        <f>IF(選手申込!L882="","",選手申込!L882)</f>
        <v/>
      </c>
      <c r="I846" s="60" t="str">
        <f>IF(H846="","",選手申込!$A$26)</f>
        <v/>
      </c>
      <c r="J846" s="60" t="str">
        <f>IF(I846="","",選手申込!$G$26)</f>
        <v/>
      </c>
      <c r="K846" s="60" t="str">
        <f>IF(J846="","",選手申込!$I$26)</f>
        <v/>
      </c>
      <c r="L846" s="60" t="str">
        <f>IF(選手申込!I882="","",選手申込!I882)</f>
        <v/>
      </c>
      <c r="M846" s="60" t="str">
        <f>IF(選手申込!J882="","",選手申込!J882)</f>
        <v/>
      </c>
      <c r="N846" s="60" t="str">
        <f>IF(選手申込!K882="","",選手申込!K882)</f>
        <v/>
      </c>
      <c r="O846" s="60">
        <f t="shared" si="122"/>
        <v>0</v>
      </c>
      <c r="P846" s="61" t="str">
        <f t="shared" si="123"/>
        <v/>
      </c>
      <c r="S846" s="82" t="str">
        <f t="shared" si="121"/>
        <v/>
      </c>
      <c r="T846" s="83" t="str">
        <f t="shared" si="121"/>
        <v/>
      </c>
      <c r="U846" s="84" t="str">
        <f t="shared" si="124"/>
        <v/>
      </c>
      <c r="V846" s="85"/>
      <c r="W846" s="86" t="str">
        <f t="shared" si="127"/>
        <v/>
      </c>
      <c r="X846" s="87"/>
      <c r="Y846" s="88"/>
      <c r="Z846" s="89" t="str">
        <f t="shared" si="128"/>
        <v/>
      </c>
      <c r="AA846" s="90"/>
      <c r="AB846" s="91"/>
      <c r="AC846" s="92" t="str">
        <f t="shared" si="125"/>
        <v/>
      </c>
      <c r="AD846" s="93"/>
      <c r="AE846" s="94"/>
      <c r="AF846" s="95" t="str">
        <f t="shared" si="126"/>
        <v/>
      </c>
      <c r="AG846" s="95"/>
      <c r="AH846" s="96"/>
      <c r="AI846" s="97" t="str">
        <f t="shared" si="129"/>
        <v/>
      </c>
      <c r="AJ846" s="98" t="str">
        <f t="shared" si="129"/>
        <v/>
      </c>
      <c r="AK846" s="99" t="str">
        <f t="shared" si="129"/>
        <v/>
      </c>
    </row>
    <row r="847" spans="1:37" ht="26.25" customHeight="1" x14ac:dyDescent="0.7">
      <c r="A847" s="60" t="str">
        <f>IF(選手申込!B883="","",選手申込!B883)</f>
        <v/>
      </c>
      <c r="B847" s="60" t="str">
        <f>IF(選手申込!C883="","",選手申込!C883)</f>
        <v/>
      </c>
      <c r="C847" s="60" t="str">
        <f>IF(選手申込!D883="","",選手申込!D883)</f>
        <v/>
      </c>
      <c r="D847" s="60" t="str">
        <f>IF(選手申込!E883="","",選手申込!E883)</f>
        <v/>
      </c>
      <c r="E847" s="60" t="str">
        <f>IF(選手申込!F883="","",選手申込!F883)</f>
        <v/>
      </c>
      <c r="F847" s="60" t="str">
        <f>IF(選手申込!G883="","",選手申込!G883)</f>
        <v/>
      </c>
      <c r="G847" s="60" t="str">
        <f>IF(選手申込!H883="","",選手申込!H883)</f>
        <v/>
      </c>
      <c r="H847" s="60" t="str">
        <f>IF(選手申込!L883="","",選手申込!L883)</f>
        <v/>
      </c>
      <c r="I847" s="60" t="str">
        <f>IF(H847="","",選手申込!$A$26)</f>
        <v/>
      </c>
      <c r="J847" s="60" t="str">
        <f>IF(I847="","",選手申込!$G$26)</f>
        <v/>
      </c>
      <c r="K847" s="60" t="str">
        <f>IF(J847="","",選手申込!$I$26)</f>
        <v/>
      </c>
      <c r="L847" s="60" t="str">
        <f>IF(選手申込!I883="","",選手申込!I883)</f>
        <v/>
      </c>
      <c r="M847" s="60" t="str">
        <f>IF(選手申込!J883="","",選手申込!J883)</f>
        <v/>
      </c>
      <c r="N847" s="60" t="str">
        <f>IF(選手申込!K883="","",選手申込!K883)</f>
        <v/>
      </c>
      <c r="O847" s="60">
        <f t="shared" si="122"/>
        <v>0</v>
      </c>
      <c r="P847" s="61" t="str">
        <f t="shared" si="123"/>
        <v/>
      </c>
      <c r="S847" s="82" t="str">
        <f t="shared" si="121"/>
        <v/>
      </c>
      <c r="T847" s="83" t="str">
        <f t="shared" si="121"/>
        <v/>
      </c>
      <c r="U847" s="84" t="str">
        <f t="shared" si="124"/>
        <v/>
      </c>
      <c r="V847" s="85"/>
      <c r="W847" s="86" t="str">
        <f t="shared" si="127"/>
        <v/>
      </c>
      <c r="X847" s="87"/>
      <c r="Y847" s="88"/>
      <c r="Z847" s="89" t="str">
        <f t="shared" si="128"/>
        <v/>
      </c>
      <c r="AA847" s="90"/>
      <c r="AB847" s="91"/>
      <c r="AC847" s="92" t="str">
        <f t="shared" si="125"/>
        <v/>
      </c>
      <c r="AD847" s="93"/>
      <c r="AE847" s="94"/>
      <c r="AF847" s="95" t="str">
        <f t="shared" si="126"/>
        <v/>
      </c>
      <c r="AG847" s="95"/>
      <c r="AH847" s="96"/>
      <c r="AI847" s="97" t="str">
        <f t="shared" si="129"/>
        <v/>
      </c>
      <c r="AJ847" s="98" t="str">
        <f t="shared" si="129"/>
        <v/>
      </c>
      <c r="AK847" s="99" t="str">
        <f t="shared" si="129"/>
        <v/>
      </c>
    </row>
    <row r="848" spans="1:37" ht="26.25" customHeight="1" x14ac:dyDescent="0.7">
      <c r="A848" s="60" t="str">
        <f>IF(選手申込!B884="","",選手申込!B884)</f>
        <v/>
      </c>
      <c r="B848" s="60" t="str">
        <f>IF(選手申込!C884="","",選手申込!C884)</f>
        <v/>
      </c>
      <c r="C848" s="60" t="str">
        <f>IF(選手申込!D884="","",選手申込!D884)</f>
        <v/>
      </c>
      <c r="D848" s="60" t="str">
        <f>IF(選手申込!E884="","",選手申込!E884)</f>
        <v/>
      </c>
      <c r="E848" s="60" t="str">
        <f>IF(選手申込!F884="","",選手申込!F884)</f>
        <v/>
      </c>
      <c r="F848" s="60" t="str">
        <f>IF(選手申込!G884="","",選手申込!G884)</f>
        <v/>
      </c>
      <c r="G848" s="60" t="str">
        <f>IF(選手申込!H884="","",選手申込!H884)</f>
        <v/>
      </c>
      <c r="H848" s="60" t="str">
        <f>IF(選手申込!L884="","",選手申込!L884)</f>
        <v/>
      </c>
      <c r="I848" s="60" t="str">
        <f>IF(H848="","",選手申込!$A$26)</f>
        <v/>
      </c>
      <c r="J848" s="60" t="str">
        <f>IF(I848="","",選手申込!$G$26)</f>
        <v/>
      </c>
      <c r="K848" s="60" t="str">
        <f>IF(J848="","",選手申込!$I$26)</f>
        <v/>
      </c>
      <c r="L848" s="60" t="str">
        <f>IF(選手申込!I884="","",選手申込!I884)</f>
        <v/>
      </c>
      <c r="M848" s="60" t="str">
        <f>IF(選手申込!J884="","",選手申込!J884)</f>
        <v/>
      </c>
      <c r="N848" s="60" t="str">
        <f>IF(選手申込!K884="","",選手申込!K884)</f>
        <v/>
      </c>
      <c r="O848" s="60">
        <f t="shared" si="122"/>
        <v>0</v>
      </c>
      <c r="P848" s="61" t="str">
        <f t="shared" si="123"/>
        <v/>
      </c>
      <c r="S848" s="82" t="str">
        <f t="shared" si="121"/>
        <v/>
      </c>
      <c r="T848" s="83" t="str">
        <f t="shared" si="121"/>
        <v/>
      </c>
      <c r="U848" s="84" t="str">
        <f t="shared" si="124"/>
        <v/>
      </c>
      <c r="V848" s="85"/>
      <c r="W848" s="86" t="str">
        <f t="shared" si="127"/>
        <v/>
      </c>
      <c r="X848" s="87"/>
      <c r="Y848" s="88"/>
      <c r="Z848" s="89" t="str">
        <f t="shared" si="128"/>
        <v/>
      </c>
      <c r="AA848" s="90"/>
      <c r="AB848" s="91"/>
      <c r="AC848" s="92" t="str">
        <f t="shared" si="125"/>
        <v/>
      </c>
      <c r="AD848" s="93"/>
      <c r="AE848" s="94"/>
      <c r="AF848" s="95" t="str">
        <f t="shared" si="126"/>
        <v/>
      </c>
      <c r="AG848" s="95"/>
      <c r="AH848" s="96"/>
      <c r="AI848" s="97" t="str">
        <f t="shared" si="129"/>
        <v/>
      </c>
      <c r="AJ848" s="98" t="str">
        <f t="shared" si="129"/>
        <v/>
      </c>
      <c r="AK848" s="99" t="str">
        <f t="shared" si="129"/>
        <v/>
      </c>
    </row>
    <row r="849" spans="1:37" ht="26.25" customHeight="1" x14ac:dyDescent="0.7">
      <c r="A849" s="60" t="str">
        <f>IF(選手申込!B885="","",選手申込!B885)</f>
        <v/>
      </c>
      <c r="B849" s="60" t="str">
        <f>IF(選手申込!C885="","",選手申込!C885)</f>
        <v/>
      </c>
      <c r="C849" s="60" t="str">
        <f>IF(選手申込!D885="","",選手申込!D885)</f>
        <v/>
      </c>
      <c r="D849" s="60" t="str">
        <f>IF(選手申込!E885="","",選手申込!E885)</f>
        <v/>
      </c>
      <c r="E849" s="60" t="str">
        <f>IF(選手申込!F885="","",選手申込!F885)</f>
        <v/>
      </c>
      <c r="F849" s="60" t="str">
        <f>IF(選手申込!G885="","",選手申込!G885)</f>
        <v/>
      </c>
      <c r="G849" s="60" t="str">
        <f>IF(選手申込!H885="","",選手申込!H885)</f>
        <v/>
      </c>
      <c r="H849" s="60" t="str">
        <f>IF(選手申込!L885="","",選手申込!L885)</f>
        <v/>
      </c>
      <c r="I849" s="60" t="str">
        <f>IF(H849="","",選手申込!$A$26)</f>
        <v/>
      </c>
      <c r="J849" s="60" t="str">
        <f>IF(I849="","",選手申込!$G$26)</f>
        <v/>
      </c>
      <c r="K849" s="60" t="str">
        <f>IF(J849="","",選手申込!$I$26)</f>
        <v/>
      </c>
      <c r="L849" s="60" t="str">
        <f>IF(選手申込!I885="","",選手申込!I885)</f>
        <v/>
      </c>
      <c r="M849" s="60" t="str">
        <f>IF(選手申込!J885="","",選手申込!J885)</f>
        <v/>
      </c>
      <c r="N849" s="60" t="str">
        <f>IF(選手申込!K885="","",選手申込!K885)</f>
        <v/>
      </c>
      <c r="O849" s="60">
        <f t="shared" si="122"/>
        <v>0</v>
      </c>
      <c r="P849" s="61" t="str">
        <f t="shared" si="123"/>
        <v/>
      </c>
      <c r="S849" s="82" t="str">
        <f t="shared" si="121"/>
        <v/>
      </c>
      <c r="T849" s="83" t="str">
        <f t="shared" si="121"/>
        <v/>
      </c>
      <c r="U849" s="84" t="str">
        <f t="shared" si="124"/>
        <v/>
      </c>
      <c r="V849" s="85"/>
      <c r="W849" s="86" t="str">
        <f t="shared" si="127"/>
        <v/>
      </c>
      <c r="X849" s="87"/>
      <c r="Y849" s="88"/>
      <c r="Z849" s="89" t="str">
        <f t="shared" si="128"/>
        <v/>
      </c>
      <c r="AA849" s="90"/>
      <c r="AB849" s="91"/>
      <c r="AC849" s="92" t="str">
        <f t="shared" si="125"/>
        <v/>
      </c>
      <c r="AD849" s="93"/>
      <c r="AE849" s="94"/>
      <c r="AF849" s="95" t="str">
        <f t="shared" si="126"/>
        <v/>
      </c>
      <c r="AG849" s="95"/>
      <c r="AH849" s="96"/>
      <c r="AI849" s="97" t="str">
        <f t="shared" si="129"/>
        <v/>
      </c>
      <c r="AJ849" s="98" t="str">
        <f t="shared" si="129"/>
        <v/>
      </c>
      <c r="AK849" s="99" t="str">
        <f t="shared" si="129"/>
        <v/>
      </c>
    </row>
    <row r="850" spans="1:37" ht="26.25" customHeight="1" x14ac:dyDescent="0.7">
      <c r="A850" s="60" t="str">
        <f>IF(選手申込!B886="","",選手申込!B886)</f>
        <v/>
      </c>
      <c r="B850" s="60" t="str">
        <f>IF(選手申込!C886="","",選手申込!C886)</f>
        <v/>
      </c>
      <c r="C850" s="60" t="str">
        <f>IF(選手申込!D886="","",選手申込!D886)</f>
        <v/>
      </c>
      <c r="D850" s="60" t="str">
        <f>IF(選手申込!E886="","",選手申込!E886)</f>
        <v/>
      </c>
      <c r="E850" s="60" t="str">
        <f>IF(選手申込!F886="","",選手申込!F886)</f>
        <v/>
      </c>
      <c r="F850" s="60" t="str">
        <f>IF(選手申込!G886="","",選手申込!G886)</f>
        <v/>
      </c>
      <c r="G850" s="60" t="str">
        <f>IF(選手申込!H886="","",選手申込!H886)</f>
        <v/>
      </c>
      <c r="H850" s="60" t="str">
        <f>IF(選手申込!L886="","",選手申込!L886)</f>
        <v/>
      </c>
      <c r="I850" s="60" t="str">
        <f>IF(H850="","",選手申込!$A$26)</f>
        <v/>
      </c>
      <c r="J850" s="60" t="str">
        <f>IF(I850="","",選手申込!$G$26)</f>
        <v/>
      </c>
      <c r="K850" s="60" t="str">
        <f>IF(J850="","",選手申込!$I$26)</f>
        <v/>
      </c>
      <c r="L850" s="60" t="str">
        <f>IF(選手申込!I886="","",選手申込!I886)</f>
        <v/>
      </c>
      <c r="M850" s="60" t="str">
        <f>IF(選手申込!J886="","",選手申込!J886)</f>
        <v/>
      </c>
      <c r="N850" s="60" t="str">
        <f>IF(選手申込!K886="","",選手申込!K886)</f>
        <v/>
      </c>
      <c r="O850" s="60">
        <f t="shared" si="122"/>
        <v>0</v>
      </c>
      <c r="P850" s="61" t="str">
        <f t="shared" si="123"/>
        <v/>
      </c>
      <c r="S850" s="82" t="str">
        <f t="shared" si="121"/>
        <v/>
      </c>
      <c r="T850" s="83" t="str">
        <f t="shared" si="121"/>
        <v/>
      </c>
      <c r="U850" s="84" t="str">
        <f t="shared" si="124"/>
        <v/>
      </c>
      <c r="V850" s="85"/>
      <c r="W850" s="86" t="str">
        <f t="shared" si="127"/>
        <v/>
      </c>
      <c r="X850" s="87"/>
      <c r="Y850" s="88"/>
      <c r="Z850" s="89" t="str">
        <f t="shared" si="128"/>
        <v/>
      </c>
      <c r="AA850" s="90"/>
      <c r="AB850" s="91"/>
      <c r="AC850" s="92" t="str">
        <f t="shared" si="125"/>
        <v/>
      </c>
      <c r="AD850" s="93"/>
      <c r="AE850" s="94"/>
      <c r="AF850" s="95" t="str">
        <f t="shared" si="126"/>
        <v/>
      </c>
      <c r="AG850" s="95"/>
      <c r="AH850" s="96"/>
      <c r="AI850" s="97" t="str">
        <f t="shared" si="129"/>
        <v/>
      </c>
      <c r="AJ850" s="98" t="str">
        <f t="shared" si="129"/>
        <v/>
      </c>
      <c r="AK850" s="99" t="str">
        <f t="shared" si="129"/>
        <v/>
      </c>
    </row>
    <row r="851" spans="1:37" ht="26.25" customHeight="1" x14ac:dyDescent="0.7">
      <c r="A851" s="60" t="str">
        <f>IF(選手申込!B887="","",選手申込!B887)</f>
        <v/>
      </c>
      <c r="B851" s="60" t="str">
        <f>IF(選手申込!C887="","",選手申込!C887)</f>
        <v/>
      </c>
      <c r="C851" s="60" t="str">
        <f>IF(選手申込!D887="","",選手申込!D887)</f>
        <v/>
      </c>
      <c r="D851" s="60" t="str">
        <f>IF(選手申込!E887="","",選手申込!E887)</f>
        <v/>
      </c>
      <c r="E851" s="60" t="str">
        <f>IF(選手申込!F887="","",選手申込!F887)</f>
        <v/>
      </c>
      <c r="F851" s="60" t="str">
        <f>IF(選手申込!G887="","",選手申込!G887)</f>
        <v/>
      </c>
      <c r="G851" s="60" t="str">
        <f>IF(選手申込!H887="","",選手申込!H887)</f>
        <v/>
      </c>
      <c r="H851" s="60" t="str">
        <f>IF(選手申込!L887="","",選手申込!L887)</f>
        <v/>
      </c>
      <c r="I851" s="60" t="str">
        <f>IF(H851="","",選手申込!$A$26)</f>
        <v/>
      </c>
      <c r="J851" s="60" t="str">
        <f>IF(I851="","",選手申込!$G$26)</f>
        <v/>
      </c>
      <c r="K851" s="60" t="str">
        <f>IF(J851="","",選手申込!$I$26)</f>
        <v/>
      </c>
      <c r="L851" s="60" t="str">
        <f>IF(選手申込!I887="","",選手申込!I887)</f>
        <v/>
      </c>
      <c r="M851" s="60" t="str">
        <f>IF(選手申込!J887="","",選手申込!J887)</f>
        <v/>
      </c>
      <c r="N851" s="60" t="str">
        <f>IF(選手申込!K887="","",選手申込!K887)</f>
        <v/>
      </c>
      <c r="O851" s="60">
        <f t="shared" si="122"/>
        <v>0</v>
      </c>
      <c r="P851" s="61" t="str">
        <f t="shared" si="123"/>
        <v/>
      </c>
      <c r="S851" s="82" t="str">
        <f t="shared" ref="S851:T877" si="130">A851</f>
        <v/>
      </c>
      <c r="T851" s="83" t="str">
        <f t="shared" si="130"/>
        <v/>
      </c>
      <c r="U851" s="84" t="str">
        <f t="shared" si="124"/>
        <v/>
      </c>
      <c r="V851" s="85"/>
      <c r="W851" s="86" t="str">
        <f t="shared" si="127"/>
        <v/>
      </c>
      <c r="X851" s="87"/>
      <c r="Y851" s="88"/>
      <c r="Z851" s="89" t="str">
        <f t="shared" si="128"/>
        <v/>
      </c>
      <c r="AA851" s="90"/>
      <c r="AB851" s="91"/>
      <c r="AC851" s="92" t="str">
        <f t="shared" si="125"/>
        <v/>
      </c>
      <c r="AD851" s="93"/>
      <c r="AE851" s="94"/>
      <c r="AF851" s="95" t="str">
        <f t="shared" si="126"/>
        <v/>
      </c>
      <c r="AG851" s="95"/>
      <c r="AH851" s="96"/>
      <c r="AI851" s="97" t="str">
        <f t="shared" si="129"/>
        <v/>
      </c>
      <c r="AJ851" s="98" t="str">
        <f t="shared" si="129"/>
        <v/>
      </c>
      <c r="AK851" s="99" t="str">
        <f t="shared" si="129"/>
        <v/>
      </c>
    </row>
    <row r="852" spans="1:37" ht="26.25" customHeight="1" x14ac:dyDescent="0.7">
      <c r="A852" s="60" t="str">
        <f>IF(選手申込!B888="","",選手申込!B888)</f>
        <v/>
      </c>
      <c r="B852" s="60" t="str">
        <f>IF(選手申込!C888="","",選手申込!C888)</f>
        <v/>
      </c>
      <c r="C852" s="60" t="str">
        <f>IF(選手申込!D888="","",選手申込!D888)</f>
        <v/>
      </c>
      <c r="D852" s="60" t="str">
        <f>IF(選手申込!E888="","",選手申込!E888)</f>
        <v/>
      </c>
      <c r="E852" s="60" t="str">
        <f>IF(選手申込!F888="","",選手申込!F888)</f>
        <v/>
      </c>
      <c r="F852" s="60" t="str">
        <f>IF(選手申込!G888="","",選手申込!G888)</f>
        <v/>
      </c>
      <c r="G852" s="60" t="str">
        <f>IF(選手申込!H888="","",選手申込!H888)</f>
        <v/>
      </c>
      <c r="H852" s="60" t="str">
        <f>IF(選手申込!L888="","",選手申込!L888)</f>
        <v/>
      </c>
      <c r="I852" s="60" t="str">
        <f>IF(H852="","",選手申込!$A$26)</f>
        <v/>
      </c>
      <c r="J852" s="60" t="str">
        <f>IF(I852="","",選手申込!$G$26)</f>
        <v/>
      </c>
      <c r="K852" s="60" t="str">
        <f>IF(J852="","",選手申込!$I$26)</f>
        <v/>
      </c>
      <c r="L852" s="60" t="str">
        <f>IF(選手申込!I888="","",選手申込!I888)</f>
        <v/>
      </c>
      <c r="M852" s="60" t="str">
        <f>IF(選手申込!J888="","",選手申込!J888)</f>
        <v/>
      </c>
      <c r="N852" s="60" t="str">
        <f>IF(選手申込!K888="","",選手申込!K888)</f>
        <v/>
      </c>
      <c r="O852" s="60">
        <f t="shared" si="122"/>
        <v>0</v>
      </c>
      <c r="P852" s="61" t="str">
        <f t="shared" si="123"/>
        <v/>
      </c>
      <c r="S852" s="82" t="str">
        <f t="shared" si="130"/>
        <v/>
      </c>
      <c r="T852" s="83" t="str">
        <f t="shared" si="130"/>
        <v/>
      </c>
      <c r="U852" s="84" t="str">
        <f t="shared" si="124"/>
        <v/>
      </c>
      <c r="V852" s="85"/>
      <c r="W852" s="86" t="str">
        <f t="shared" si="127"/>
        <v/>
      </c>
      <c r="X852" s="87"/>
      <c r="Y852" s="88"/>
      <c r="Z852" s="89" t="str">
        <f t="shared" si="128"/>
        <v/>
      </c>
      <c r="AA852" s="90"/>
      <c r="AB852" s="91"/>
      <c r="AC852" s="92" t="str">
        <f t="shared" si="125"/>
        <v/>
      </c>
      <c r="AD852" s="93"/>
      <c r="AE852" s="94"/>
      <c r="AF852" s="95" t="str">
        <f t="shared" si="126"/>
        <v/>
      </c>
      <c r="AG852" s="95"/>
      <c r="AH852" s="96"/>
      <c r="AI852" s="97" t="str">
        <f t="shared" si="129"/>
        <v/>
      </c>
      <c r="AJ852" s="98" t="str">
        <f t="shared" si="129"/>
        <v/>
      </c>
      <c r="AK852" s="99" t="str">
        <f t="shared" si="129"/>
        <v/>
      </c>
    </row>
    <row r="853" spans="1:37" ht="26.25" customHeight="1" x14ac:dyDescent="0.7">
      <c r="A853" s="60" t="str">
        <f>IF(選手申込!B889="","",選手申込!B889)</f>
        <v/>
      </c>
      <c r="B853" s="60" t="str">
        <f>IF(選手申込!C889="","",選手申込!C889)</f>
        <v/>
      </c>
      <c r="C853" s="60" t="str">
        <f>IF(選手申込!D889="","",選手申込!D889)</f>
        <v/>
      </c>
      <c r="D853" s="60" t="str">
        <f>IF(選手申込!E889="","",選手申込!E889)</f>
        <v/>
      </c>
      <c r="E853" s="60" t="str">
        <f>IF(選手申込!F889="","",選手申込!F889)</f>
        <v/>
      </c>
      <c r="F853" s="60" t="str">
        <f>IF(選手申込!G889="","",選手申込!G889)</f>
        <v/>
      </c>
      <c r="G853" s="60" t="str">
        <f>IF(選手申込!H889="","",選手申込!H889)</f>
        <v/>
      </c>
      <c r="H853" s="60" t="str">
        <f>IF(選手申込!L889="","",選手申込!L889)</f>
        <v/>
      </c>
      <c r="I853" s="60" t="str">
        <f>IF(H853="","",選手申込!$A$26)</f>
        <v/>
      </c>
      <c r="J853" s="60" t="str">
        <f>IF(I853="","",選手申込!$G$26)</f>
        <v/>
      </c>
      <c r="K853" s="60" t="str">
        <f>IF(J853="","",選手申込!$I$26)</f>
        <v/>
      </c>
      <c r="L853" s="60" t="str">
        <f>IF(選手申込!I889="","",選手申込!I889)</f>
        <v/>
      </c>
      <c r="M853" s="60" t="str">
        <f>IF(選手申込!J889="","",選手申込!J889)</f>
        <v/>
      </c>
      <c r="N853" s="60" t="str">
        <f>IF(選手申込!K889="","",選手申込!K889)</f>
        <v/>
      </c>
      <c r="O853" s="60">
        <f t="shared" si="122"/>
        <v>0</v>
      </c>
      <c r="P853" s="61" t="str">
        <f t="shared" si="123"/>
        <v/>
      </c>
      <c r="S853" s="82" t="str">
        <f t="shared" si="130"/>
        <v/>
      </c>
      <c r="T853" s="83" t="str">
        <f t="shared" si="130"/>
        <v/>
      </c>
      <c r="U853" s="84" t="str">
        <f t="shared" si="124"/>
        <v/>
      </c>
      <c r="V853" s="85"/>
      <c r="W853" s="86" t="str">
        <f t="shared" si="127"/>
        <v/>
      </c>
      <c r="X853" s="87"/>
      <c r="Y853" s="88"/>
      <c r="Z853" s="89" t="str">
        <f t="shared" si="128"/>
        <v/>
      </c>
      <c r="AA853" s="90"/>
      <c r="AB853" s="91"/>
      <c r="AC853" s="92" t="str">
        <f t="shared" si="125"/>
        <v/>
      </c>
      <c r="AD853" s="93"/>
      <c r="AE853" s="94"/>
      <c r="AF853" s="95" t="str">
        <f t="shared" si="126"/>
        <v/>
      </c>
      <c r="AG853" s="95"/>
      <c r="AH853" s="96"/>
      <c r="AI853" s="97" t="str">
        <f t="shared" si="129"/>
        <v/>
      </c>
      <c r="AJ853" s="98" t="str">
        <f t="shared" si="129"/>
        <v/>
      </c>
      <c r="AK853" s="99" t="str">
        <f t="shared" si="129"/>
        <v/>
      </c>
    </row>
    <row r="854" spans="1:37" ht="26.25" customHeight="1" x14ac:dyDescent="0.7">
      <c r="A854" s="60" t="str">
        <f>IF(選手申込!B890="","",選手申込!B890)</f>
        <v/>
      </c>
      <c r="B854" s="60" t="str">
        <f>IF(選手申込!C890="","",選手申込!C890)</f>
        <v/>
      </c>
      <c r="C854" s="60" t="str">
        <f>IF(選手申込!D890="","",選手申込!D890)</f>
        <v/>
      </c>
      <c r="D854" s="60" t="str">
        <f>IF(選手申込!E890="","",選手申込!E890)</f>
        <v/>
      </c>
      <c r="E854" s="60" t="str">
        <f>IF(選手申込!F890="","",選手申込!F890)</f>
        <v/>
      </c>
      <c r="F854" s="60" t="str">
        <f>IF(選手申込!G890="","",選手申込!G890)</f>
        <v/>
      </c>
      <c r="G854" s="60" t="str">
        <f>IF(選手申込!H890="","",選手申込!H890)</f>
        <v/>
      </c>
      <c r="H854" s="60" t="str">
        <f>IF(選手申込!L890="","",選手申込!L890)</f>
        <v/>
      </c>
      <c r="I854" s="60" t="str">
        <f>IF(H854="","",選手申込!$A$26)</f>
        <v/>
      </c>
      <c r="J854" s="60" t="str">
        <f>IF(I854="","",選手申込!$G$26)</f>
        <v/>
      </c>
      <c r="K854" s="60" t="str">
        <f>IF(J854="","",選手申込!$I$26)</f>
        <v/>
      </c>
      <c r="L854" s="60" t="str">
        <f>IF(選手申込!I890="","",選手申込!I890)</f>
        <v/>
      </c>
      <c r="M854" s="60" t="str">
        <f>IF(選手申込!J890="","",選手申込!J890)</f>
        <v/>
      </c>
      <c r="N854" s="60" t="str">
        <f>IF(選手申込!K890="","",選手申込!K890)</f>
        <v/>
      </c>
      <c r="O854" s="60">
        <f t="shared" si="122"/>
        <v>0</v>
      </c>
      <c r="P854" s="61" t="str">
        <f t="shared" si="123"/>
        <v/>
      </c>
      <c r="S854" s="82" t="str">
        <f t="shared" si="130"/>
        <v/>
      </c>
      <c r="T854" s="83" t="str">
        <f t="shared" si="130"/>
        <v/>
      </c>
      <c r="U854" s="84" t="str">
        <f t="shared" si="124"/>
        <v/>
      </c>
      <c r="V854" s="85"/>
      <c r="W854" s="86" t="str">
        <f t="shared" si="127"/>
        <v/>
      </c>
      <c r="X854" s="87"/>
      <c r="Y854" s="88"/>
      <c r="Z854" s="89" t="str">
        <f t="shared" si="128"/>
        <v/>
      </c>
      <c r="AA854" s="90"/>
      <c r="AB854" s="91"/>
      <c r="AC854" s="92" t="str">
        <f t="shared" si="125"/>
        <v/>
      </c>
      <c r="AD854" s="93"/>
      <c r="AE854" s="94"/>
      <c r="AF854" s="95" t="str">
        <f t="shared" si="126"/>
        <v/>
      </c>
      <c r="AG854" s="95"/>
      <c r="AH854" s="96"/>
      <c r="AI854" s="97" t="str">
        <f t="shared" si="129"/>
        <v/>
      </c>
      <c r="AJ854" s="98" t="str">
        <f t="shared" si="129"/>
        <v/>
      </c>
      <c r="AK854" s="99" t="str">
        <f t="shared" si="129"/>
        <v/>
      </c>
    </row>
    <row r="855" spans="1:37" ht="26.25" customHeight="1" x14ac:dyDescent="0.7">
      <c r="A855" s="60" t="str">
        <f>IF(選手申込!B891="","",選手申込!B891)</f>
        <v/>
      </c>
      <c r="B855" s="60" t="str">
        <f>IF(選手申込!C891="","",選手申込!C891)</f>
        <v/>
      </c>
      <c r="C855" s="60" t="str">
        <f>IF(選手申込!D891="","",選手申込!D891)</f>
        <v/>
      </c>
      <c r="D855" s="60" t="str">
        <f>IF(選手申込!E891="","",選手申込!E891)</f>
        <v/>
      </c>
      <c r="E855" s="60" t="str">
        <f>IF(選手申込!F891="","",選手申込!F891)</f>
        <v/>
      </c>
      <c r="F855" s="60" t="str">
        <f>IF(選手申込!G891="","",選手申込!G891)</f>
        <v/>
      </c>
      <c r="G855" s="60" t="str">
        <f>IF(選手申込!H891="","",選手申込!H891)</f>
        <v/>
      </c>
      <c r="H855" s="60" t="str">
        <f>IF(選手申込!L891="","",選手申込!L891)</f>
        <v/>
      </c>
      <c r="I855" s="60" t="str">
        <f>IF(H855="","",選手申込!$A$26)</f>
        <v/>
      </c>
      <c r="J855" s="60" t="str">
        <f>IF(I855="","",選手申込!$G$26)</f>
        <v/>
      </c>
      <c r="K855" s="60" t="str">
        <f>IF(J855="","",選手申込!$I$26)</f>
        <v/>
      </c>
      <c r="L855" s="60" t="str">
        <f>IF(選手申込!I891="","",選手申込!I891)</f>
        <v/>
      </c>
      <c r="M855" s="60" t="str">
        <f>IF(選手申込!J891="","",選手申込!J891)</f>
        <v/>
      </c>
      <c r="N855" s="60" t="str">
        <f>IF(選手申込!K891="","",選手申込!K891)</f>
        <v/>
      </c>
      <c r="O855" s="60">
        <f t="shared" si="122"/>
        <v>0</v>
      </c>
      <c r="P855" s="61" t="str">
        <f t="shared" si="123"/>
        <v/>
      </c>
      <c r="S855" s="82" t="str">
        <f t="shared" si="130"/>
        <v/>
      </c>
      <c r="T855" s="83" t="str">
        <f t="shared" si="130"/>
        <v/>
      </c>
      <c r="U855" s="84" t="str">
        <f t="shared" si="124"/>
        <v/>
      </c>
      <c r="V855" s="85"/>
      <c r="W855" s="86" t="str">
        <f t="shared" si="127"/>
        <v/>
      </c>
      <c r="X855" s="87"/>
      <c r="Y855" s="88"/>
      <c r="Z855" s="89" t="str">
        <f t="shared" si="128"/>
        <v/>
      </c>
      <c r="AA855" s="90"/>
      <c r="AB855" s="91"/>
      <c r="AC855" s="92" t="str">
        <f t="shared" si="125"/>
        <v/>
      </c>
      <c r="AD855" s="93"/>
      <c r="AE855" s="94"/>
      <c r="AF855" s="95" t="str">
        <f t="shared" si="126"/>
        <v/>
      </c>
      <c r="AG855" s="95"/>
      <c r="AH855" s="96"/>
      <c r="AI855" s="97" t="str">
        <f t="shared" si="129"/>
        <v/>
      </c>
      <c r="AJ855" s="98" t="str">
        <f t="shared" si="129"/>
        <v/>
      </c>
      <c r="AK855" s="99" t="str">
        <f t="shared" si="129"/>
        <v/>
      </c>
    </row>
    <row r="856" spans="1:37" ht="26.25" customHeight="1" x14ac:dyDescent="0.7">
      <c r="A856" s="60" t="str">
        <f>IF(選手申込!B892="","",選手申込!B892)</f>
        <v/>
      </c>
      <c r="B856" s="60" t="str">
        <f>IF(選手申込!C892="","",選手申込!C892)</f>
        <v/>
      </c>
      <c r="C856" s="60" t="str">
        <f>IF(選手申込!D892="","",選手申込!D892)</f>
        <v/>
      </c>
      <c r="D856" s="60" t="str">
        <f>IF(選手申込!E892="","",選手申込!E892)</f>
        <v/>
      </c>
      <c r="E856" s="60" t="str">
        <f>IF(選手申込!F892="","",選手申込!F892)</f>
        <v/>
      </c>
      <c r="F856" s="60" t="str">
        <f>IF(選手申込!G892="","",選手申込!G892)</f>
        <v/>
      </c>
      <c r="G856" s="60" t="str">
        <f>IF(選手申込!H892="","",選手申込!H892)</f>
        <v/>
      </c>
      <c r="H856" s="60" t="str">
        <f>IF(選手申込!L892="","",選手申込!L892)</f>
        <v/>
      </c>
      <c r="I856" s="60" t="str">
        <f>IF(H856="","",選手申込!$A$26)</f>
        <v/>
      </c>
      <c r="J856" s="60" t="str">
        <f>IF(I856="","",選手申込!$G$26)</f>
        <v/>
      </c>
      <c r="K856" s="60" t="str">
        <f>IF(J856="","",選手申込!$I$26)</f>
        <v/>
      </c>
      <c r="L856" s="60" t="str">
        <f>IF(選手申込!I892="","",選手申込!I892)</f>
        <v/>
      </c>
      <c r="M856" s="60" t="str">
        <f>IF(選手申込!J892="","",選手申込!J892)</f>
        <v/>
      </c>
      <c r="N856" s="60" t="str">
        <f>IF(選手申込!K892="","",選手申込!K892)</f>
        <v/>
      </c>
      <c r="O856" s="60">
        <f t="shared" si="122"/>
        <v>0</v>
      </c>
      <c r="P856" s="61" t="str">
        <f t="shared" si="123"/>
        <v/>
      </c>
      <c r="S856" s="82" t="str">
        <f t="shared" si="130"/>
        <v/>
      </c>
      <c r="T856" s="83" t="str">
        <f t="shared" si="130"/>
        <v/>
      </c>
      <c r="U856" s="84" t="str">
        <f t="shared" si="124"/>
        <v/>
      </c>
      <c r="V856" s="85"/>
      <c r="W856" s="86" t="str">
        <f t="shared" si="127"/>
        <v/>
      </c>
      <c r="X856" s="87"/>
      <c r="Y856" s="88"/>
      <c r="Z856" s="89" t="str">
        <f t="shared" si="128"/>
        <v/>
      </c>
      <c r="AA856" s="90"/>
      <c r="AB856" s="91"/>
      <c r="AC856" s="92" t="str">
        <f t="shared" si="125"/>
        <v/>
      </c>
      <c r="AD856" s="93"/>
      <c r="AE856" s="94"/>
      <c r="AF856" s="95" t="str">
        <f t="shared" si="126"/>
        <v/>
      </c>
      <c r="AG856" s="95"/>
      <c r="AH856" s="96"/>
      <c r="AI856" s="97" t="str">
        <f t="shared" si="129"/>
        <v/>
      </c>
      <c r="AJ856" s="98" t="str">
        <f t="shared" si="129"/>
        <v/>
      </c>
      <c r="AK856" s="99" t="str">
        <f t="shared" si="129"/>
        <v/>
      </c>
    </row>
    <row r="857" spans="1:37" ht="26.25" customHeight="1" x14ac:dyDescent="0.7">
      <c r="A857" s="60" t="str">
        <f>IF(選手申込!B893="","",選手申込!B893)</f>
        <v/>
      </c>
      <c r="B857" s="60" t="str">
        <f>IF(選手申込!C893="","",選手申込!C893)</f>
        <v/>
      </c>
      <c r="C857" s="60" t="str">
        <f>IF(選手申込!D893="","",選手申込!D893)</f>
        <v/>
      </c>
      <c r="D857" s="60" t="str">
        <f>IF(選手申込!E893="","",選手申込!E893)</f>
        <v/>
      </c>
      <c r="E857" s="60" t="str">
        <f>IF(選手申込!F893="","",選手申込!F893)</f>
        <v/>
      </c>
      <c r="F857" s="60" t="str">
        <f>IF(選手申込!G893="","",選手申込!G893)</f>
        <v/>
      </c>
      <c r="G857" s="60" t="str">
        <f>IF(選手申込!H893="","",選手申込!H893)</f>
        <v/>
      </c>
      <c r="H857" s="60" t="str">
        <f>IF(選手申込!L893="","",選手申込!L893)</f>
        <v/>
      </c>
      <c r="I857" s="60" t="str">
        <f>IF(H857="","",選手申込!$A$26)</f>
        <v/>
      </c>
      <c r="J857" s="60" t="str">
        <f>IF(I857="","",選手申込!$G$26)</f>
        <v/>
      </c>
      <c r="K857" s="60" t="str">
        <f>IF(J857="","",選手申込!$I$26)</f>
        <v/>
      </c>
      <c r="L857" s="60" t="str">
        <f>IF(選手申込!I893="","",選手申込!I893)</f>
        <v/>
      </c>
      <c r="M857" s="60" t="str">
        <f>IF(選手申込!J893="","",選手申込!J893)</f>
        <v/>
      </c>
      <c r="N857" s="60" t="str">
        <f>IF(選手申込!K893="","",選手申込!K893)</f>
        <v/>
      </c>
      <c r="O857" s="60">
        <f t="shared" si="122"/>
        <v>0</v>
      </c>
      <c r="P857" s="61" t="str">
        <f t="shared" si="123"/>
        <v/>
      </c>
      <c r="S857" s="82" t="str">
        <f t="shared" si="130"/>
        <v/>
      </c>
      <c r="T857" s="83" t="str">
        <f t="shared" si="130"/>
        <v/>
      </c>
      <c r="U857" s="84" t="str">
        <f t="shared" si="124"/>
        <v/>
      </c>
      <c r="V857" s="85"/>
      <c r="W857" s="86" t="str">
        <f t="shared" si="127"/>
        <v/>
      </c>
      <c r="X857" s="87"/>
      <c r="Y857" s="88"/>
      <c r="Z857" s="89" t="str">
        <f t="shared" si="128"/>
        <v/>
      </c>
      <c r="AA857" s="90"/>
      <c r="AB857" s="91"/>
      <c r="AC857" s="92" t="str">
        <f t="shared" si="125"/>
        <v/>
      </c>
      <c r="AD857" s="93"/>
      <c r="AE857" s="94"/>
      <c r="AF857" s="95" t="str">
        <f t="shared" si="126"/>
        <v/>
      </c>
      <c r="AG857" s="95"/>
      <c r="AH857" s="96"/>
      <c r="AI857" s="97" t="str">
        <f t="shared" si="129"/>
        <v/>
      </c>
      <c r="AJ857" s="98" t="str">
        <f t="shared" si="129"/>
        <v/>
      </c>
      <c r="AK857" s="99" t="str">
        <f t="shared" si="129"/>
        <v/>
      </c>
    </row>
    <row r="858" spans="1:37" ht="26.25" customHeight="1" x14ac:dyDescent="0.7">
      <c r="A858" s="60" t="str">
        <f>IF(選手申込!B894="","",選手申込!B894)</f>
        <v/>
      </c>
      <c r="B858" s="60" t="str">
        <f>IF(選手申込!C894="","",選手申込!C894)</f>
        <v/>
      </c>
      <c r="C858" s="60" t="str">
        <f>IF(選手申込!D894="","",選手申込!D894)</f>
        <v/>
      </c>
      <c r="D858" s="60" t="str">
        <f>IF(選手申込!E894="","",選手申込!E894)</f>
        <v/>
      </c>
      <c r="E858" s="60" t="str">
        <f>IF(選手申込!F894="","",選手申込!F894)</f>
        <v/>
      </c>
      <c r="F858" s="60" t="str">
        <f>IF(選手申込!G894="","",選手申込!G894)</f>
        <v/>
      </c>
      <c r="G858" s="60" t="str">
        <f>IF(選手申込!H894="","",選手申込!H894)</f>
        <v/>
      </c>
      <c r="H858" s="60" t="str">
        <f>IF(選手申込!L894="","",選手申込!L894)</f>
        <v/>
      </c>
      <c r="I858" s="60" t="str">
        <f>IF(H858="","",選手申込!$A$26)</f>
        <v/>
      </c>
      <c r="J858" s="60" t="str">
        <f>IF(I858="","",選手申込!$G$26)</f>
        <v/>
      </c>
      <c r="K858" s="60" t="str">
        <f>IF(J858="","",選手申込!$I$26)</f>
        <v/>
      </c>
      <c r="L858" s="60" t="str">
        <f>IF(選手申込!I894="","",選手申込!I894)</f>
        <v/>
      </c>
      <c r="M858" s="60" t="str">
        <f>IF(選手申込!J894="","",選手申込!J894)</f>
        <v/>
      </c>
      <c r="N858" s="60" t="str">
        <f>IF(選手申込!K894="","",選手申込!K894)</f>
        <v/>
      </c>
      <c r="O858" s="60">
        <f t="shared" si="122"/>
        <v>0</v>
      </c>
      <c r="P858" s="61" t="str">
        <f t="shared" si="123"/>
        <v/>
      </c>
      <c r="S858" s="82" t="str">
        <f t="shared" si="130"/>
        <v/>
      </c>
      <c r="T858" s="83" t="str">
        <f t="shared" si="130"/>
        <v/>
      </c>
      <c r="U858" s="84" t="str">
        <f t="shared" si="124"/>
        <v/>
      </c>
      <c r="V858" s="85"/>
      <c r="W858" s="86" t="str">
        <f t="shared" si="127"/>
        <v/>
      </c>
      <c r="X858" s="87"/>
      <c r="Y858" s="88"/>
      <c r="Z858" s="89" t="str">
        <f t="shared" si="128"/>
        <v/>
      </c>
      <c r="AA858" s="90"/>
      <c r="AB858" s="91"/>
      <c r="AC858" s="92" t="str">
        <f t="shared" si="125"/>
        <v/>
      </c>
      <c r="AD858" s="93"/>
      <c r="AE858" s="94"/>
      <c r="AF858" s="95" t="str">
        <f t="shared" si="126"/>
        <v/>
      </c>
      <c r="AG858" s="95"/>
      <c r="AH858" s="96"/>
      <c r="AI858" s="97" t="str">
        <f t="shared" si="129"/>
        <v/>
      </c>
      <c r="AJ858" s="98" t="str">
        <f t="shared" si="129"/>
        <v/>
      </c>
      <c r="AK858" s="99" t="str">
        <f t="shared" si="129"/>
        <v/>
      </c>
    </row>
    <row r="859" spans="1:37" ht="26.25" customHeight="1" x14ac:dyDescent="0.7">
      <c r="A859" s="60" t="str">
        <f>IF(選手申込!B895="","",選手申込!B895)</f>
        <v/>
      </c>
      <c r="B859" s="60" t="str">
        <f>IF(選手申込!C895="","",選手申込!C895)</f>
        <v/>
      </c>
      <c r="C859" s="60" t="str">
        <f>IF(選手申込!D895="","",選手申込!D895)</f>
        <v/>
      </c>
      <c r="D859" s="60" t="str">
        <f>IF(選手申込!E895="","",選手申込!E895)</f>
        <v/>
      </c>
      <c r="E859" s="60" t="str">
        <f>IF(選手申込!F895="","",選手申込!F895)</f>
        <v/>
      </c>
      <c r="F859" s="60" t="str">
        <f>IF(選手申込!G895="","",選手申込!G895)</f>
        <v/>
      </c>
      <c r="G859" s="60" t="str">
        <f>IF(選手申込!H895="","",選手申込!H895)</f>
        <v/>
      </c>
      <c r="H859" s="60" t="str">
        <f>IF(選手申込!L895="","",選手申込!L895)</f>
        <v/>
      </c>
      <c r="I859" s="60" t="str">
        <f>IF(H859="","",選手申込!$A$26)</f>
        <v/>
      </c>
      <c r="J859" s="60" t="str">
        <f>IF(I859="","",選手申込!$G$26)</f>
        <v/>
      </c>
      <c r="K859" s="60" t="str">
        <f>IF(J859="","",選手申込!$I$26)</f>
        <v/>
      </c>
      <c r="L859" s="60" t="str">
        <f>IF(選手申込!I895="","",選手申込!I895)</f>
        <v/>
      </c>
      <c r="M859" s="60" t="str">
        <f>IF(選手申込!J895="","",選手申込!J895)</f>
        <v/>
      </c>
      <c r="N859" s="60" t="str">
        <f>IF(選手申込!K895="","",選手申込!K895)</f>
        <v/>
      </c>
      <c r="O859" s="60">
        <f t="shared" si="122"/>
        <v>0</v>
      </c>
      <c r="P859" s="61" t="str">
        <f t="shared" si="123"/>
        <v/>
      </c>
      <c r="S859" s="82" t="str">
        <f t="shared" si="130"/>
        <v/>
      </c>
      <c r="T859" s="83" t="str">
        <f t="shared" si="130"/>
        <v/>
      </c>
      <c r="U859" s="84" t="str">
        <f t="shared" si="124"/>
        <v/>
      </c>
      <c r="V859" s="85"/>
      <c r="W859" s="86" t="str">
        <f t="shared" si="127"/>
        <v/>
      </c>
      <c r="X859" s="87"/>
      <c r="Y859" s="88"/>
      <c r="Z859" s="89" t="str">
        <f t="shared" si="128"/>
        <v/>
      </c>
      <c r="AA859" s="90"/>
      <c r="AB859" s="91"/>
      <c r="AC859" s="92" t="str">
        <f t="shared" si="125"/>
        <v/>
      </c>
      <c r="AD859" s="93"/>
      <c r="AE859" s="94"/>
      <c r="AF859" s="95" t="str">
        <f t="shared" si="126"/>
        <v/>
      </c>
      <c r="AG859" s="95"/>
      <c r="AH859" s="96"/>
      <c r="AI859" s="97" t="str">
        <f t="shared" si="129"/>
        <v/>
      </c>
      <c r="AJ859" s="98" t="str">
        <f t="shared" si="129"/>
        <v/>
      </c>
      <c r="AK859" s="99" t="str">
        <f t="shared" si="129"/>
        <v/>
      </c>
    </row>
    <row r="860" spans="1:37" ht="26.25" customHeight="1" x14ac:dyDescent="0.7">
      <c r="A860" s="60" t="str">
        <f>IF(選手申込!B896="","",選手申込!B896)</f>
        <v/>
      </c>
      <c r="B860" s="60" t="str">
        <f>IF(選手申込!C896="","",選手申込!C896)</f>
        <v/>
      </c>
      <c r="C860" s="60" t="str">
        <f>IF(選手申込!D896="","",選手申込!D896)</f>
        <v/>
      </c>
      <c r="D860" s="60" t="str">
        <f>IF(選手申込!E896="","",選手申込!E896)</f>
        <v/>
      </c>
      <c r="E860" s="60" t="str">
        <f>IF(選手申込!F896="","",選手申込!F896)</f>
        <v/>
      </c>
      <c r="F860" s="60" t="str">
        <f>IF(選手申込!G896="","",選手申込!G896)</f>
        <v/>
      </c>
      <c r="G860" s="60" t="str">
        <f>IF(選手申込!H896="","",選手申込!H896)</f>
        <v/>
      </c>
      <c r="H860" s="60" t="str">
        <f>IF(選手申込!L896="","",選手申込!L896)</f>
        <v/>
      </c>
      <c r="I860" s="60" t="str">
        <f>IF(H860="","",選手申込!$A$26)</f>
        <v/>
      </c>
      <c r="J860" s="60" t="str">
        <f>IF(I860="","",選手申込!$G$26)</f>
        <v/>
      </c>
      <c r="K860" s="60" t="str">
        <f>IF(J860="","",選手申込!$I$26)</f>
        <v/>
      </c>
      <c r="L860" s="60" t="str">
        <f>IF(選手申込!I896="","",選手申込!I896)</f>
        <v/>
      </c>
      <c r="M860" s="60" t="str">
        <f>IF(選手申込!J896="","",選手申込!J896)</f>
        <v/>
      </c>
      <c r="N860" s="60" t="str">
        <f>IF(選手申込!K896="","",選手申込!K896)</f>
        <v/>
      </c>
      <c r="O860" s="60">
        <f t="shared" si="122"/>
        <v>0</v>
      </c>
      <c r="P860" s="61" t="str">
        <f t="shared" si="123"/>
        <v/>
      </c>
      <c r="S860" s="82" t="str">
        <f t="shared" si="130"/>
        <v/>
      </c>
      <c r="T860" s="83" t="str">
        <f t="shared" si="130"/>
        <v/>
      </c>
      <c r="U860" s="84" t="str">
        <f t="shared" si="124"/>
        <v/>
      </c>
      <c r="V860" s="85"/>
      <c r="W860" s="86" t="str">
        <f t="shared" si="127"/>
        <v/>
      </c>
      <c r="X860" s="87"/>
      <c r="Y860" s="88"/>
      <c r="Z860" s="89" t="str">
        <f t="shared" si="128"/>
        <v/>
      </c>
      <c r="AA860" s="90"/>
      <c r="AB860" s="91"/>
      <c r="AC860" s="92" t="str">
        <f t="shared" si="125"/>
        <v/>
      </c>
      <c r="AD860" s="93"/>
      <c r="AE860" s="94"/>
      <c r="AF860" s="95" t="str">
        <f t="shared" si="126"/>
        <v/>
      </c>
      <c r="AG860" s="95"/>
      <c r="AH860" s="96"/>
      <c r="AI860" s="97" t="str">
        <f t="shared" si="129"/>
        <v/>
      </c>
      <c r="AJ860" s="98" t="str">
        <f t="shared" si="129"/>
        <v/>
      </c>
      <c r="AK860" s="99" t="str">
        <f t="shared" si="129"/>
        <v/>
      </c>
    </row>
    <row r="861" spans="1:37" ht="26.25" customHeight="1" x14ac:dyDescent="0.7">
      <c r="A861" s="60" t="str">
        <f>IF(選手申込!B897="","",選手申込!B897)</f>
        <v/>
      </c>
      <c r="B861" s="60" t="str">
        <f>IF(選手申込!C897="","",選手申込!C897)</f>
        <v/>
      </c>
      <c r="C861" s="60" t="str">
        <f>IF(選手申込!D897="","",選手申込!D897)</f>
        <v/>
      </c>
      <c r="D861" s="60" t="str">
        <f>IF(選手申込!E897="","",選手申込!E897)</f>
        <v/>
      </c>
      <c r="E861" s="60" t="str">
        <f>IF(選手申込!F897="","",選手申込!F897)</f>
        <v/>
      </c>
      <c r="F861" s="60" t="str">
        <f>IF(選手申込!G897="","",選手申込!G897)</f>
        <v/>
      </c>
      <c r="G861" s="60" t="str">
        <f>IF(選手申込!H897="","",選手申込!H897)</f>
        <v/>
      </c>
      <c r="H861" s="60" t="str">
        <f>IF(選手申込!L897="","",選手申込!L897)</f>
        <v/>
      </c>
      <c r="I861" s="60" t="str">
        <f>IF(H861="","",選手申込!$A$26)</f>
        <v/>
      </c>
      <c r="J861" s="60" t="str">
        <f>IF(I861="","",選手申込!$G$26)</f>
        <v/>
      </c>
      <c r="K861" s="60" t="str">
        <f>IF(J861="","",選手申込!$I$26)</f>
        <v/>
      </c>
      <c r="L861" s="60" t="str">
        <f>IF(選手申込!I897="","",選手申込!I897)</f>
        <v/>
      </c>
      <c r="M861" s="60" t="str">
        <f>IF(選手申込!J897="","",選手申込!J897)</f>
        <v/>
      </c>
      <c r="N861" s="60" t="str">
        <f>IF(選手申込!K897="","",選手申込!K897)</f>
        <v/>
      </c>
      <c r="O861" s="60">
        <f t="shared" si="122"/>
        <v>0</v>
      </c>
      <c r="P861" s="61" t="str">
        <f t="shared" si="123"/>
        <v/>
      </c>
      <c r="S861" s="82" t="str">
        <f t="shared" si="130"/>
        <v/>
      </c>
      <c r="T861" s="83" t="str">
        <f t="shared" si="130"/>
        <v/>
      </c>
      <c r="U861" s="84" t="str">
        <f t="shared" si="124"/>
        <v/>
      </c>
      <c r="V861" s="85"/>
      <c r="W861" s="86" t="str">
        <f t="shared" si="127"/>
        <v/>
      </c>
      <c r="X861" s="87"/>
      <c r="Y861" s="88"/>
      <c r="Z861" s="89" t="str">
        <f t="shared" si="128"/>
        <v/>
      </c>
      <c r="AA861" s="90"/>
      <c r="AB861" s="91"/>
      <c r="AC861" s="92" t="str">
        <f t="shared" si="125"/>
        <v/>
      </c>
      <c r="AD861" s="93"/>
      <c r="AE861" s="94"/>
      <c r="AF861" s="95" t="str">
        <f t="shared" si="126"/>
        <v/>
      </c>
      <c r="AG861" s="95"/>
      <c r="AH861" s="96"/>
      <c r="AI861" s="97" t="str">
        <f t="shared" si="129"/>
        <v/>
      </c>
      <c r="AJ861" s="98" t="str">
        <f t="shared" si="129"/>
        <v/>
      </c>
      <c r="AK861" s="99" t="str">
        <f t="shared" si="129"/>
        <v/>
      </c>
    </row>
    <row r="862" spans="1:37" ht="26.25" customHeight="1" x14ac:dyDescent="0.7">
      <c r="A862" s="60" t="str">
        <f>IF(選手申込!B898="","",選手申込!B898)</f>
        <v/>
      </c>
      <c r="B862" s="60" t="str">
        <f>IF(選手申込!C898="","",選手申込!C898)</f>
        <v/>
      </c>
      <c r="C862" s="60" t="str">
        <f>IF(選手申込!D898="","",選手申込!D898)</f>
        <v/>
      </c>
      <c r="D862" s="60" t="str">
        <f>IF(選手申込!E898="","",選手申込!E898)</f>
        <v/>
      </c>
      <c r="E862" s="60" t="str">
        <f>IF(選手申込!F898="","",選手申込!F898)</f>
        <v/>
      </c>
      <c r="F862" s="60" t="str">
        <f>IF(選手申込!G898="","",選手申込!G898)</f>
        <v/>
      </c>
      <c r="G862" s="60" t="str">
        <f>IF(選手申込!H898="","",選手申込!H898)</f>
        <v/>
      </c>
      <c r="H862" s="60" t="str">
        <f>IF(選手申込!L898="","",選手申込!L898)</f>
        <v/>
      </c>
      <c r="I862" s="60" t="str">
        <f>IF(H862="","",選手申込!$A$26)</f>
        <v/>
      </c>
      <c r="J862" s="60" t="str">
        <f>IF(I862="","",選手申込!$G$26)</f>
        <v/>
      </c>
      <c r="K862" s="60" t="str">
        <f>IF(J862="","",選手申込!$I$26)</f>
        <v/>
      </c>
      <c r="L862" s="60" t="str">
        <f>IF(選手申込!I898="","",選手申込!I898)</f>
        <v/>
      </c>
      <c r="M862" s="60" t="str">
        <f>IF(選手申込!J898="","",選手申込!J898)</f>
        <v/>
      </c>
      <c r="N862" s="60" t="str">
        <f>IF(選手申込!K898="","",選手申込!K898)</f>
        <v/>
      </c>
      <c r="O862" s="60">
        <f t="shared" si="122"/>
        <v>0</v>
      </c>
      <c r="P862" s="61" t="str">
        <f t="shared" si="123"/>
        <v/>
      </c>
      <c r="S862" s="82" t="str">
        <f t="shared" si="130"/>
        <v/>
      </c>
      <c r="T862" s="83" t="str">
        <f t="shared" si="130"/>
        <v/>
      </c>
      <c r="U862" s="84" t="str">
        <f t="shared" si="124"/>
        <v/>
      </c>
      <c r="V862" s="85"/>
      <c r="W862" s="86" t="str">
        <f t="shared" si="127"/>
        <v/>
      </c>
      <c r="X862" s="87"/>
      <c r="Y862" s="88"/>
      <c r="Z862" s="89" t="str">
        <f t="shared" si="128"/>
        <v/>
      </c>
      <c r="AA862" s="90"/>
      <c r="AB862" s="91"/>
      <c r="AC862" s="92" t="str">
        <f t="shared" si="125"/>
        <v/>
      </c>
      <c r="AD862" s="93"/>
      <c r="AE862" s="94"/>
      <c r="AF862" s="95" t="str">
        <f t="shared" si="126"/>
        <v/>
      </c>
      <c r="AG862" s="95"/>
      <c r="AH862" s="96"/>
      <c r="AI862" s="97" t="str">
        <f t="shared" si="129"/>
        <v/>
      </c>
      <c r="AJ862" s="98" t="str">
        <f t="shared" si="129"/>
        <v/>
      </c>
      <c r="AK862" s="99" t="str">
        <f t="shared" si="129"/>
        <v/>
      </c>
    </row>
    <row r="863" spans="1:37" ht="26.25" customHeight="1" x14ac:dyDescent="0.7">
      <c r="A863" s="60" t="str">
        <f>IF(選手申込!B899="","",選手申込!B899)</f>
        <v/>
      </c>
      <c r="B863" s="60" t="str">
        <f>IF(選手申込!C899="","",選手申込!C899)</f>
        <v/>
      </c>
      <c r="C863" s="60" t="str">
        <f>IF(選手申込!D899="","",選手申込!D899)</f>
        <v/>
      </c>
      <c r="D863" s="60" t="str">
        <f>IF(選手申込!E899="","",選手申込!E899)</f>
        <v/>
      </c>
      <c r="E863" s="60" t="str">
        <f>IF(選手申込!F899="","",選手申込!F899)</f>
        <v/>
      </c>
      <c r="F863" s="60" t="str">
        <f>IF(選手申込!G899="","",選手申込!G899)</f>
        <v/>
      </c>
      <c r="G863" s="60" t="str">
        <f>IF(選手申込!H899="","",選手申込!H899)</f>
        <v/>
      </c>
      <c r="H863" s="60" t="str">
        <f>IF(選手申込!L899="","",選手申込!L899)</f>
        <v/>
      </c>
      <c r="I863" s="60" t="str">
        <f>IF(H863="","",選手申込!$A$26)</f>
        <v/>
      </c>
      <c r="J863" s="60" t="str">
        <f>IF(I863="","",選手申込!$G$26)</f>
        <v/>
      </c>
      <c r="K863" s="60" t="str">
        <f>IF(J863="","",選手申込!$I$26)</f>
        <v/>
      </c>
      <c r="L863" s="60" t="str">
        <f>IF(選手申込!I899="","",選手申込!I899)</f>
        <v/>
      </c>
      <c r="M863" s="60" t="str">
        <f>IF(選手申込!J899="","",選手申込!J899)</f>
        <v/>
      </c>
      <c r="N863" s="60" t="str">
        <f>IF(選手申込!K899="","",選手申込!K899)</f>
        <v/>
      </c>
      <c r="O863" s="60">
        <f t="shared" si="122"/>
        <v>0</v>
      </c>
      <c r="P863" s="61" t="str">
        <f t="shared" si="123"/>
        <v/>
      </c>
      <c r="S863" s="82" t="str">
        <f t="shared" si="130"/>
        <v/>
      </c>
      <c r="T863" s="83" t="str">
        <f t="shared" si="130"/>
        <v/>
      </c>
      <c r="U863" s="84" t="str">
        <f t="shared" si="124"/>
        <v/>
      </c>
      <c r="V863" s="85"/>
      <c r="W863" s="86" t="str">
        <f t="shared" si="127"/>
        <v/>
      </c>
      <c r="X863" s="87"/>
      <c r="Y863" s="88"/>
      <c r="Z863" s="89" t="str">
        <f t="shared" si="128"/>
        <v/>
      </c>
      <c r="AA863" s="90"/>
      <c r="AB863" s="91"/>
      <c r="AC863" s="92" t="str">
        <f t="shared" si="125"/>
        <v/>
      </c>
      <c r="AD863" s="93"/>
      <c r="AE863" s="94"/>
      <c r="AF863" s="95" t="str">
        <f t="shared" si="126"/>
        <v/>
      </c>
      <c r="AG863" s="95"/>
      <c r="AH863" s="96"/>
      <c r="AI863" s="97" t="str">
        <f t="shared" si="129"/>
        <v/>
      </c>
      <c r="AJ863" s="98" t="str">
        <f t="shared" si="129"/>
        <v/>
      </c>
      <c r="AK863" s="99" t="str">
        <f t="shared" si="129"/>
        <v/>
      </c>
    </row>
    <row r="864" spans="1:37" ht="26.25" customHeight="1" x14ac:dyDescent="0.7">
      <c r="A864" s="60" t="str">
        <f>IF(選手申込!B900="","",選手申込!B900)</f>
        <v/>
      </c>
      <c r="B864" s="60" t="str">
        <f>IF(選手申込!C900="","",選手申込!C900)</f>
        <v/>
      </c>
      <c r="C864" s="60" t="str">
        <f>IF(選手申込!D900="","",選手申込!D900)</f>
        <v/>
      </c>
      <c r="D864" s="60" t="str">
        <f>IF(選手申込!E900="","",選手申込!E900)</f>
        <v/>
      </c>
      <c r="E864" s="60" t="str">
        <f>IF(選手申込!F900="","",選手申込!F900)</f>
        <v/>
      </c>
      <c r="F864" s="60" t="str">
        <f>IF(選手申込!G900="","",選手申込!G900)</f>
        <v/>
      </c>
      <c r="G864" s="60" t="str">
        <f>IF(選手申込!H900="","",選手申込!H900)</f>
        <v/>
      </c>
      <c r="H864" s="60" t="str">
        <f>IF(選手申込!L900="","",選手申込!L900)</f>
        <v/>
      </c>
      <c r="I864" s="60" t="str">
        <f>IF(H864="","",選手申込!$A$26)</f>
        <v/>
      </c>
      <c r="J864" s="60" t="str">
        <f>IF(I864="","",選手申込!$G$26)</f>
        <v/>
      </c>
      <c r="K864" s="60" t="str">
        <f>IF(J864="","",選手申込!$I$26)</f>
        <v/>
      </c>
      <c r="L864" s="60" t="str">
        <f>IF(選手申込!I900="","",選手申込!I900)</f>
        <v/>
      </c>
      <c r="M864" s="60" t="str">
        <f>IF(選手申込!J900="","",選手申込!J900)</f>
        <v/>
      </c>
      <c r="N864" s="60" t="str">
        <f>IF(選手申込!K900="","",選手申込!K900)</f>
        <v/>
      </c>
      <c r="O864" s="60">
        <f t="shared" si="122"/>
        <v>0</v>
      </c>
      <c r="P864" s="61" t="str">
        <f t="shared" si="123"/>
        <v/>
      </c>
      <c r="S864" s="82" t="str">
        <f t="shared" si="130"/>
        <v/>
      </c>
      <c r="T864" s="83" t="str">
        <f t="shared" si="130"/>
        <v/>
      </c>
      <c r="U864" s="84" t="str">
        <f t="shared" si="124"/>
        <v/>
      </c>
      <c r="V864" s="85"/>
      <c r="W864" s="86" t="str">
        <f t="shared" si="127"/>
        <v/>
      </c>
      <c r="X864" s="87"/>
      <c r="Y864" s="88"/>
      <c r="Z864" s="89" t="str">
        <f t="shared" si="128"/>
        <v/>
      </c>
      <c r="AA864" s="90"/>
      <c r="AB864" s="91"/>
      <c r="AC864" s="92" t="str">
        <f t="shared" si="125"/>
        <v/>
      </c>
      <c r="AD864" s="93"/>
      <c r="AE864" s="94"/>
      <c r="AF864" s="95" t="str">
        <f t="shared" si="126"/>
        <v/>
      </c>
      <c r="AG864" s="95"/>
      <c r="AH864" s="96"/>
      <c r="AI864" s="97" t="str">
        <f t="shared" si="129"/>
        <v/>
      </c>
      <c r="AJ864" s="98" t="str">
        <f t="shared" si="129"/>
        <v/>
      </c>
      <c r="AK864" s="99" t="str">
        <f t="shared" si="129"/>
        <v/>
      </c>
    </row>
    <row r="865" spans="1:37" ht="26.25" customHeight="1" x14ac:dyDescent="0.7">
      <c r="A865" s="60" t="str">
        <f>IF(選手申込!B901="","",選手申込!B901)</f>
        <v/>
      </c>
      <c r="B865" s="60" t="str">
        <f>IF(選手申込!C901="","",選手申込!C901)</f>
        <v/>
      </c>
      <c r="C865" s="60" t="str">
        <f>IF(選手申込!D901="","",選手申込!D901)</f>
        <v/>
      </c>
      <c r="D865" s="60" t="str">
        <f>IF(選手申込!E901="","",選手申込!E901)</f>
        <v/>
      </c>
      <c r="E865" s="60" t="str">
        <f>IF(選手申込!F901="","",選手申込!F901)</f>
        <v/>
      </c>
      <c r="F865" s="60" t="str">
        <f>IF(選手申込!G901="","",選手申込!G901)</f>
        <v/>
      </c>
      <c r="G865" s="60" t="str">
        <f>IF(選手申込!H901="","",選手申込!H901)</f>
        <v/>
      </c>
      <c r="H865" s="60" t="str">
        <f>IF(選手申込!L901="","",選手申込!L901)</f>
        <v/>
      </c>
      <c r="I865" s="60" t="str">
        <f>IF(H865="","",選手申込!$A$26)</f>
        <v/>
      </c>
      <c r="J865" s="60" t="str">
        <f>IF(I865="","",選手申込!$G$26)</f>
        <v/>
      </c>
      <c r="K865" s="60" t="str">
        <f>IF(J865="","",選手申込!$I$26)</f>
        <v/>
      </c>
      <c r="L865" s="60" t="str">
        <f>IF(選手申込!I901="","",選手申込!I901)</f>
        <v/>
      </c>
      <c r="M865" s="60" t="str">
        <f>IF(選手申込!J901="","",選手申込!J901)</f>
        <v/>
      </c>
      <c r="N865" s="60" t="str">
        <f>IF(選手申込!K901="","",選手申込!K901)</f>
        <v/>
      </c>
      <c r="O865" s="60">
        <f t="shared" si="122"/>
        <v>0</v>
      </c>
      <c r="P865" s="61" t="str">
        <f t="shared" si="123"/>
        <v/>
      </c>
      <c r="S865" s="82" t="str">
        <f t="shared" si="130"/>
        <v/>
      </c>
      <c r="T865" s="83" t="str">
        <f t="shared" si="130"/>
        <v/>
      </c>
      <c r="U865" s="84" t="str">
        <f t="shared" si="124"/>
        <v/>
      </c>
      <c r="V865" s="85"/>
      <c r="W865" s="86" t="str">
        <f t="shared" si="127"/>
        <v/>
      </c>
      <c r="X865" s="87"/>
      <c r="Y865" s="88"/>
      <c r="Z865" s="89" t="str">
        <f t="shared" si="128"/>
        <v/>
      </c>
      <c r="AA865" s="90"/>
      <c r="AB865" s="91"/>
      <c r="AC865" s="92" t="str">
        <f t="shared" si="125"/>
        <v/>
      </c>
      <c r="AD865" s="93"/>
      <c r="AE865" s="94"/>
      <c r="AF865" s="95" t="str">
        <f t="shared" si="126"/>
        <v/>
      </c>
      <c r="AG865" s="95"/>
      <c r="AH865" s="96"/>
      <c r="AI865" s="97" t="str">
        <f t="shared" si="129"/>
        <v/>
      </c>
      <c r="AJ865" s="98" t="str">
        <f t="shared" si="129"/>
        <v/>
      </c>
      <c r="AK865" s="99" t="str">
        <f t="shared" si="129"/>
        <v/>
      </c>
    </row>
    <row r="866" spans="1:37" ht="26.25" customHeight="1" x14ac:dyDescent="0.7">
      <c r="A866" s="60" t="str">
        <f>IF(選手申込!B902="","",選手申込!B902)</f>
        <v/>
      </c>
      <c r="B866" s="60" t="str">
        <f>IF(選手申込!C902="","",選手申込!C902)</f>
        <v/>
      </c>
      <c r="C866" s="60" t="str">
        <f>IF(選手申込!D902="","",選手申込!D902)</f>
        <v/>
      </c>
      <c r="D866" s="60" t="str">
        <f>IF(選手申込!E902="","",選手申込!E902)</f>
        <v/>
      </c>
      <c r="E866" s="60" t="str">
        <f>IF(選手申込!F902="","",選手申込!F902)</f>
        <v/>
      </c>
      <c r="F866" s="60" t="str">
        <f>IF(選手申込!G902="","",選手申込!G902)</f>
        <v/>
      </c>
      <c r="G866" s="60" t="str">
        <f>IF(選手申込!H902="","",選手申込!H902)</f>
        <v/>
      </c>
      <c r="H866" s="60" t="str">
        <f>IF(選手申込!L902="","",選手申込!L902)</f>
        <v/>
      </c>
      <c r="I866" s="60" t="str">
        <f>IF(H866="","",選手申込!$A$26)</f>
        <v/>
      </c>
      <c r="J866" s="60" t="str">
        <f>IF(I866="","",選手申込!$G$26)</f>
        <v/>
      </c>
      <c r="K866" s="60" t="str">
        <f>IF(J866="","",選手申込!$I$26)</f>
        <v/>
      </c>
      <c r="L866" s="60" t="str">
        <f>IF(選手申込!I902="","",選手申込!I902)</f>
        <v/>
      </c>
      <c r="M866" s="60" t="str">
        <f>IF(選手申込!J902="","",選手申込!J902)</f>
        <v/>
      </c>
      <c r="N866" s="60" t="str">
        <f>IF(選手申込!K902="","",選手申込!K902)</f>
        <v/>
      </c>
      <c r="O866" s="60">
        <f t="shared" si="122"/>
        <v>0</v>
      </c>
      <c r="P866" s="61" t="str">
        <f t="shared" si="123"/>
        <v/>
      </c>
      <c r="S866" s="82" t="str">
        <f t="shared" si="130"/>
        <v/>
      </c>
      <c r="T866" s="83" t="str">
        <f t="shared" si="130"/>
        <v/>
      </c>
      <c r="U866" s="84" t="str">
        <f t="shared" si="124"/>
        <v/>
      </c>
      <c r="V866" s="85"/>
      <c r="W866" s="86" t="str">
        <f t="shared" si="127"/>
        <v/>
      </c>
      <c r="X866" s="87"/>
      <c r="Y866" s="88"/>
      <c r="Z866" s="89" t="str">
        <f t="shared" si="128"/>
        <v/>
      </c>
      <c r="AA866" s="90"/>
      <c r="AB866" s="91"/>
      <c r="AC866" s="92" t="str">
        <f t="shared" si="125"/>
        <v/>
      </c>
      <c r="AD866" s="93"/>
      <c r="AE866" s="94"/>
      <c r="AF866" s="95" t="str">
        <f t="shared" si="126"/>
        <v/>
      </c>
      <c r="AG866" s="95"/>
      <c r="AH866" s="96"/>
      <c r="AI866" s="97" t="str">
        <f t="shared" si="129"/>
        <v/>
      </c>
      <c r="AJ866" s="98" t="str">
        <f t="shared" si="129"/>
        <v/>
      </c>
      <c r="AK866" s="99" t="str">
        <f t="shared" si="129"/>
        <v/>
      </c>
    </row>
    <row r="867" spans="1:37" ht="26.25" customHeight="1" x14ac:dyDescent="0.7">
      <c r="A867" s="60" t="str">
        <f>IF(選手申込!B903="","",選手申込!B903)</f>
        <v/>
      </c>
      <c r="B867" s="60" t="str">
        <f>IF(選手申込!C903="","",選手申込!C903)</f>
        <v/>
      </c>
      <c r="C867" s="60" t="str">
        <f>IF(選手申込!D903="","",選手申込!D903)</f>
        <v/>
      </c>
      <c r="D867" s="60" t="str">
        <f>IF(選手申込!E903="","",選手申込!E903)</f>
        <v/>
      </c>
      <c r="E867" s="60" t="str">
        <f>IF(選手申込!F903="","",選手申込!F903)</f>
        <v/>
      </c>
      <c r="F867" s="60" t="str">
        <f>IF(選手申込!G903="","",選手申込!G903)</f>
        <v/>
      </c>
      <c r="G867" s="60" t="str">
        <f>IF(選手申込!H903="","",選手申込!H903)</f>
        <v/>
      </c>
      <c r="H867" s="60" t="str">
        <f>IF(選手申込!L903="","",選手申込!L903)</f>
        <v/>
      </c>
      <c r="I867" s="60" t="str">
        <f>IF(H867="","",選手申込!$A$26)</f>
        <v/>
      </c>
      <c r="J867" s="60" t="str">
        <f>IF(I867="","",選手申込!$G$26)</f>
        <v/>
      </c>
      <c r="K867" s="60" t="str">
        <f>IF(J867="","",選手申込!$I$26)</f>
        <v/>
      </c>
      <c r="L867" s="60" t="str">
        <f>IF(選手申込!I903="","",選手申込!I903)</f>
        <v/>
      </c>
      <c r="M867" s="60" t="str">
        <f>IF(選手申込!J903="","",選手申込!J903)</f>
        <v/>
      </c>
      <c r="N867" s="60" t="str">
        <f>IF(選手申込!K903="","",選手申込!K903)</f>
        <v/>
      </c>
      <c r="O867" s="60">
        <f t="shared" si="122"/>
        <v>0</v>
      </c>
      <c r="P867" s="61" t="str">
        <f t="shared" si="123"/>
        <v/>
      </c>
      <c r="S867" s="82" t="str">
        <f t="shared" si="130"/>
        <v/>
      </c>
      <c r="T867" s="83" t="str">
        <f t="shared" si="130"/>
        <v/>
      </c>
      <c r="U867" s="84" t="str">
        <f t="shared" si="124"/>
        <v/>
      </c>
      <c r="V867" s="85"/>
      <c r="W867" s="86" t="str">
        <f t="shared" si="127"/>
        <v/>
      </c>
      <c r="X867" s="87"/>
      <c r="Y867" s="88"/>
      <c r="Z867" s="89" t="str">
        <f t="shared" si="128"/>
        <v/>
      </c>
      <c r="AA867" s="90"/>
      <c r="AB867" s="91"/>
      <c r="AC867" s="92" t="str">
        <f t="shared" si="125"/>
        <v/>
      </c>
      <c r="AD867" s="93"/>
      <c r="AE867" s="94"/>
      <c r="AF867" s="95" t="str">
        <f t="shared" si="126"/>
        <v/>
      </c>
      <c r="AG867" s="95"/>
      <c r="AH867" s="96"/>
      <c r="AI867" s="97" t="str">
        <f t="shared" si="129"/>
        <v/>
      </c>
      <c r="AJ867" s="98" t="str">
        <f t="shared" si="129"/>
        <v/>
      </c>
      <c r="AK867" s="99" t="str">
        <f t="shared" si="129"/>
        <v/>
      </c>
    </row>
    <row r="868" spans="1:37" ht="26.25" customHeight="1" x14ac:dyDescent="0.7">
      <c r="A868" s="60" t="str">
        <f>IF(選手申込!B904="","",選手申込!B904)</f>
        <v/>
      </c>
      <c r="B868" s="60" t="str">
        <f>IF(選手申込!C904="","",選手申込!C904)</f>
        <v/>
      </c>
      <c r="C868" s="60" t="str">
        <f>IF(選手申込!D904="","",選手申込!D904)</f>
        <v/>
      </c>
      <c r="D868" s="60" t="str">
        <f>IF(選手申込!E904="","",選手申込!E904)</f>
        <v/>
      </c>
      <c r="E868" s="60" t="str">
        <f>IF(選手申込!F904="","",選手申込!F904)</f>
        <v/>
      </c>
      <c r="F868" s="60" t="str">
        <f>IF(選手申込!G904="","",選手申込!G904)</f>
        <v/>
      </c>
      <c r="G868" s="60" t="str">
        <f>IF(選手申込!H904="","",選手申込!H904)</f>
        <v/>
      </c>
      <c r="H868" s="60" t="str">
        <f>IF(選手申込!L904="","",選手申込!L904)</f>
        <v/>
      </c>
      <c r="I868" s="60" t="str">
        <f>IF(H868="","",選手申込!$A$26)</f>
        <v/>
      </c>
      <c r="J868" s="60" t="str">
        <f>IF(I868="","",選手申込!$G$26)</f>
        <v/>
      </c>
      <c r="K868" s="60" t="str">
        <f>IF(J868="","",選手申込!$I$26)</f>
        <v/>
      </c>
      <c r="L868" s="60" t="str">
        <f>IF(選手申込!I904="","",選手申込!I904)</f>
        <v/>
      </c>
      <c r="M868" s="60" t="str">
        <f>IF(選手申込!J904="","",選手申込!J904)</f>
        <v/>
      </c>
      <c r="N868" s="60" t="str">
        <f>IF(選手申込!K904="","",選手申込!K904)</f>
        <v/>
      </c>
      <c r="O868" s="60">
        <f t="shared" si="122"/>
        <v>0</v>
      </c>
      <c r="P868" s="61" t="str">
        <f t="shared" si="123"/>
        <v/>
      </c>
      <c r="S868" s="82" t="str">
        <f t="shared" si="130"/>
        <v/>
      </c>
      <c r="T868" s="83" t="str">
        <f t="shared" si="130"/>
        <v/>
      </c>
      <c r="U868" s="84" t="str">
        <f t="shared" si="124"/>
        <v/>
      </c>
      <c r="V868" s="85"/>
      <c r="W868" s="86" t="str">
        <f t="shared" si="127"/>
        <v/>
      </c>
      <c r="X868" s="87"/>
      <c r="Y868" s="88"/>
      <c r="Z868" s="89" t="str">
        <f t="shared" si="128"/>
        <v/>
      </c>
      <c r="AA868" s="90"/>
      <c r="AB868" s="91"/>
      <c r="AC868" s="92" t="str">
        <f t="shared" si="125"/>
        <v/>
      </c>
      <c r="AD868" s="93"/>
      <c r="AE868" s="94"/>
      <c r="AF868" s="95" t="str">
        <f t="shared" si="126"/>
        <v/>
      </c>
      <c r="AG868" s="95"/>
      <c r="AH868" s="96"/>
      <c r="AI868" s="97" t="str">
        <f t="shared" si="129"/>
        <v/>
      </c>
      <c r="AJ868" s="98" t="str">
        <f t="shared" si="129"/>
        <v/>
      </c>
      <c r="AK868" s="99" t="str">
        <f t="shared" si="129"/>
        <v/>
      </c>
    </row>
    <row r="869" spans="1:37" ht="26.25" customHeight="1" x14ac:dyDescent="0.7">
      <c r="A869" s="60" t="str">
        <f>IF(選手申込!B905="","",選手申込!B905)</f>
        <v/>
      </c>
      <c r="B869" s="60" t="str">
        <f>IF(選手申込!C905="","",選手申込!C905)</f>
        <v/>
      </c>
      <c r="C869" s="60" t="str">
        <f>IF(選手申込!D905="","",選手申込!D905)</f>
        <v/>
      </c>
      <c r="D869" s="60" t="str">
        <f>IF(選手申込!E905="","",選手申込!E905)</f>
        <v/>
      </c>
      <c r="E869" s="60" t="str">
        <f>IF(選手申込!F905="","",選手申込!F905)</f>
        <v/>
      </c>
      <c r="F869" s="60" t="str">
        <f>IF(選手申込!G905="","",選手申込!G905)</f>
        <v/>
      </c>
      <c r="G869" s="60" t="str">
        <f>IF(選手申込!H905="","",選手申込!H905)</f>
        <v/>
      </c>
      <c r="H869" s="60" t="str">
        <f>IF(選手申込!L905="","",選手申込!L905)</f>
        <v/>
      </c>
      <c r="I869" s="60" t="str">
        <f>IF(H869="","",選手申込!$A$26)</f>
        <v/>
      </c>
      <c r="J869" s="60" t="str">
        <f>IF(I869="","",選手申込!$G$26)</f>
        <v/>
      </c>
      <c r="K869" s="60" t="str">
        <f>IF(J869="","",選手申込!$I$26)</f>
        <v/>
      </c>
      <c r="L869" s="60" t="str">
        <f>IF(選手申込!I905="","",選手申込!I905)</f>
        <v/>
      </c>
      <c r="M869" s="60" t="str">
        <f>IF(選手申込!J905="","",選手申込!J905)</f>
        <v/>
      </c>
      <c r="N869" s="60" t="str">
        <f>IF(選手申込!K905="","",選手申込!K905)</f>
        <v/>
      </c>
      <c r="O869" s="60">
        <f t="shared" si="122"/>
        <v>0</v>
      </c>
      <c r="P869" s="61" t="str">
        <f t="shared" si="123"/>
        <v/>
      </c>
      <c r="S869" s="82" t="str">
        <f t="shared" si="130"/>
        <v/>
      </c>
      <c r="T869" s="83" t="str">
        <f t="shared" si="130"/>
        <v/>
      </c>
      <c r="U869" s="84" t="str">
        <f t="shared" si="124"/>
        <v/>
      </c>
      <c r="V869" s="85"/>
      <c r="W869" s="86" t="str">
        <f t="shared" si="127"/>
        <v/>
      </c>
      <c r="X869" s="87"/>
      <c r="Y869" s="88"/>
      <c r="Z869" s="89" t="str">
        <f t="shared" si="128"/>
        <v/>
      </c>
      <c r="AA869" s="90"/>
      <c r="AB869" s="91"/>
      <c r="AC869" s="92" t="str">
        <f t="shared" si="125"/>
        <v/>
      </c>
      <c r="AD869" s="93"/>
      <c r="AE869" s="94"/>
      <c r="AF869" s="95" t="str">
        <f t="shared" si="126"/>
        <v/>
      </c>
      <c r="AG869" s="95"/>
      <c r="AH869" s="96"/>
      <c r="AI869" s="97" t="str">
        <f t="shared" si="129"/>
        <v/>
      </c>
      <c r="AJ869" s="98" t="str">
        <f t="shared" si="129"/>
        <v/>
      </c>
      <c r="AK869" s="99" t="str">
        <f t="shared" si="129"/>
        <v/>
      </c>
    </row>
    <row r="870" spans="1:37" ht="26.25" customHeight="1" x14ac:dyDescent="0.7">
      <c r="A870" s="60" t="str">
        <f>IF(選手申込!B906="","",選手申込!B906)</f>
        <v/>
      </c>
      <c r="B870" s="60" t="str">
        <f>IF(選手申込!C906="","",選手申込!C906)</f>
        <v/>
      </c>
      <c r="C870" s="60" t="str">
        <f>IF(選手申込!D906="","",選手申込!D906)</f>
        <v/>
      </c>
      <c r="D870" s="60" t="str">
        <f>IF(選手申込!E906="","",選手申込!E906)</f>
        <v/>
      </c>
      <c r="E870" s="60" t="str">
        <f>IF(選手申込!F906="","",選手申込!F906)</f>
        <v/>
      </c>
      <c r="F870" s="60" t="str">
        <f>IF(選手申込!G906="","",選手申込!G906)</f>
        <v/>
      </c>
      <c r="G870" s="60" t="str">
        <f>IF(選手申込!H906="","",選手申込!H906)</f>
        <v/>
      </c>
      <c r="H870" s="60" t="str">
        <f>IF(選手申込!L906="","",選手申込!L906)</f>
        <v/>
      </c>
      <c r="I870" s="60" t="str">
        <f>IF(H870="","",選手申込!$A$26)</f>
        <v/>
      </c>
      <c r="J870" s="60" t="str">
        <f>IF(I870="","",選手申込!$G$26)</f>
        <v/>
      </c>
      <c r="K870" s="60" t="str">
        <f>IF(J870="","",選手申込!$I$26)</f>
        <v/>
      </c>
      <c r="L870" s="60" t="str">
        <f>IF(選手申込!I906="","",選手申込!I906)</f>
        <v/>
      </c>
      <c r="M870" s="60" t="str">
        <f>IF(選手申込!J906="","",選手申込!J906)</f>
        <v/>
      </c>
      <c r="N870" s="60" t="str">
        <f>IF(選手申込!K906="","",選手申込!K906)</f>
        <v/>
      </c>
      <c r="O870" s="60">
        <f t="shared" si="122"/>
        <v>0</v>
      </c>
      <c r="P870" s="61" t="str">
        <f t="shared" si="123"/>
        <v/>
      </c>
      <c r="S870" s="82" t="str">
        <f t="shared" si="130"/>
        <v/>
      </c>
      <c r="T870" s="83" t="str">
        <f t="shared" si="130"/>
        <v/>
      </c>
      <c r="U870" s="84" t="str">
        <f t="shared" si="124"/>
        <v/>
      </c>
      <c r="V870" s="85"/>
      <c r="W870" s="86" t="str">
        <f t="shared" si="127"/>
        <v/>
      </c>
      <c r="X870" s="87"/>
      <c r="Y870" s="88"/>
      <c r="Z870" s="89" t="str">
        <f t="shared" si="128"/>
        <v/>
      </c>
      <c r="AA870" s="90"/>
      <c r="AB870" s="91"/>
      <c r="AC870" s="92" t="str">
        <f t="shared" si="125"/>
        <v/>
      </c>
      <c r="AD870" s="93"/>
      <c r="AE870" s="94"/>
      <c r="AF870" s="95" t="str">
        <f t="shared" si="126"/>
        <v/>
      </c>
      <c r="AG870" s="95"/>
      <c r="AH870" s="96"/>
      <c r="AI870" s="97" t="str">
        <f t="shared" si="129"/>
        <v/>
      </c>
      <c r="AJ870" s="98" t="str">
        <f t="shared" si="129"/>
        <v/>
      </c>
      <c r="AK870" s="99" t="str">
        <f t="shared" si="129"/>
        <v/>
      </c>
    </row>
    <row r="871" spans="1:37" ht="26.25" customHeight="1" x14ac:dyDescent="0.7">
      <c r="A871" s="60" t="str">
        <f>IF(選手申込!B907="","",選手申込!B907)</f>
        <v/>
      </c>
      <c r="B871" s="60" t="str">
        <f>IF(選手申込!C907="","",選手申込!C907)</f>
        <v/>
      </c>
      <c r="C871" s="60" t="str">
        <f>IF(選手申込!D907="","",選手申込!D907)</f>
        <v/>
      </c>
      <c r="D871" s="60" t="str">
        <f>IF(選手申込!E907="","",選手申込!E907)</f>
        <v/>
      </c>
      <c r="E871" s="60" t="str">
        <f>IF(選手申込!F907="","",選手申込!F907)</f>
        <v/>
      </c>
      <c r="F871" s="60" t="str">
        <f>IF(選手申込!G907="","",選手申込!G907)</f>
        <v/>
      </c>
      <c r="G871" s="60" t="str">
        <f>IF(選手申込!H907="","",選手申込!H907)</f>
        <v/>
      </c>
      <c r="H871" s="60" t="str">
        <f>IF(選手申込!L907="","",選手申込!L907)</f>
        <v/>
      </c>
      <c r="I871" s="60" t="str">
        <f>IF(H871="","",選手申込!$A$26)</f>
        <v/>
      </c>
      <c r="J871" s="60" t="str">
        <f>IF(I871="","",選手申込!$G$26)</f>
        <v/>
      </c>
      <c r="K871" s="60" t="str">
        <f>IF(J871="","",選手申込!$I$26)</f>
        <v/>
      </c>
      <c r="L871" s="60" t="str">
        <f>IF(選手申込!I907="","",選手申込!I907)</f>
        <v/>
      </c>
      <c r="M871" s="60" t="str">
        <f>IF(選手申込!J907="","",選手申込!J907)</f>
        <v/>
      </c>
      <c r="N871" s="60" t="str">
        <f>IF(選手申込!K907="","",選手申込!K907)</f>
        <v/>
      </c>
      <c r="O871" s="60">
        <f t="shared" si="122"/>
        <v>0</v>
      </c>
      <c r="P871" s="61" t="str">
        <f t="shared" si="123"/>
        <v/>
      </c>
      <c r="S871" s="82" t="str">
        <f t="shared" si="130"/>
        <v/>
      </c>
      <c r="T871" s="83" t="str">
        <f t="shared" si="130"/>
        <v/>
      </c>
      <c r="U871" s="84" t="str">
        <f t="shared" si="124"/>
        <v/>
      </c>
      <c r="V871" s="85"/>
      <c r="W871" s="86" t="str">
        <f t="shared" si="127"/>
        <v/>
      </c>
      <c r="X871" s="87"/>
      <c r="Y871" s="88"/>
      <c r="Z871" s="89" t="str">
        <f t="shared" si="128"/>
        <v/>
      </c>
      <c r="AA871" s="90"/>
      <c r="AB871" s="91"/>
      <c r="AC871" s="92" t="str">
        <f t="shared" si="125"/>
        <v/>
      </c>
      <c r="AD871" s="93"/>
      <c r="AE871" s="94"/>
      <c r="AF871" s="95" t="str">
        <f t="shared" si="126"/>
        <v/>
      </c>
      <c r="AG871" s="95"/>
      <c r="AH871" s="96"/>
      <c r="AI871" s="97" t="str">
        <f t="shared" si="129"/>
        <v/>
      </c>
      <c r="AJ871" s="98" t="str">
        <f t="shared" si="129"/>
        <v/>
      </c>
      <c r="AK871" s="99" t="str">
        <f t="shared" si="129"/>
        <v/>
      </c>
    </row>
    <row r="872" spans="1:37" ht="26.25" customHeight="1" x14ac:dyDescent="0.7">
      <c r="A872" s="60" t="str">
        <f>IF(選手申込!B908="","",選手申込!B908)</f>
        <v/>
      </c>
      <c r="B872" s="60" t="str">
        <f>IF(選手申込!C908="","",選手申込!C908)</f>
        <v/>
      </c>
      <c r="C872" s="60" t="str">
        <f>IF(選手申込!D908="","",選手申込!D908)</f>
        <v/>
      </c>
      <c r="D872" s="60" t="str">
        <f>IF(選手申込!E908="","",選手申込!E908)</f>
        <v/>
      </c>
      <c r="E872" s="60" t="str">
        <f>IF(選手申込!F908="","",選手申込!F908)</f>
        <v/>
      </c>
      <c r="F872" s="60" t="str">
        <f>IF(選手申込!G908="","",選手申込!G908)</f>
        <v/>
      </c>
      <c r="G872" s="60" t="str">
        <f>IF(選手申込!H908="","",選手申込!H908)</f>
        <v/>
      </c>
      <c r="H872" s="60" t="str">
        <f>IF(選手申込!L908="","",選手申込!L908)</f>
        <v/>
      </c>
      <c r="I872" s="60" t="str">
        <f>IF(H872="","",選手申込!$A$26)</f>
        <v/>
      </c>
      <c r="J872" s="60" t="str">
        <f>IF(I872="","",選手申込!$G$26)</f>
        <v/>
      </c>
      <c r="K872" s="60" t="str">
        <f>IF(J872="","",選手申込!$I$26)</f>
        <v/>
      </c>
      <c r="L872" s="60" t="str">
        <f>IF(選手申込!I908="","",選手申込!I908)</f>
        <v/>
      </c>
      <c r="M872" s="60" t="str">
        <f>IF(選手申込!J908="","",選手申込!J908)</f>
        <v/>
      </c>
      <c r="N872" s="60" t="str">
        <f>IF(選手申込!K908="","",選手申込!K908)</f>
        <v/>
      </c>
      <c r="O872" s="60">
        <f t="shared" si="122"/>
        <v>0</v>
      </c>
      <c r="P872" s="61" t="str">
        <f t="shared" si="123"/>
        <v/>
      </c>
      <c r="S872" s="82" t="str">
        <f t="shared" si="130"/>
        <v/>
      </c>
      <c r="T872" s="83" t="str">
        <f t="shared" si="130"/>
        <v/>
      </c>
      <c r="U872" s="84" t="str">
        <f t="shared" si="124"/>
        <v/>
      </c>
      <c r="V872" s="85"/>
      <c r="W872" s="86" t="str">
        <f t="shared" si="127"/>
        <v/>
      </c>
      <c r="X872" s="87"/>
      <c r="Y872" s="88"/>
      <c r="Z872" s="89" t="str">
        <f t="shared" si="128"/>
        <v/>
      </c>
      <c r="AA872" s="90"/>
      <c r="AB872" s="91"/>
      <c r="AC872" s="92" t="str">
        <f t="shared" si="125"/>
        <v/>
      </c>
      <c r="AD872" s="93"/>
      <c r="AE872" s="94"/>
      <c r="AF872" s="95" t="str">
        <f t="shared" si="126"/>
        <v/>
      </c>
      <c r="AG872" s="95"/>
      <c r="AH872" s="96"/>
      <c r="AI872" s="97" t="str">
        <f t="shared" si="129"/>
        <v/>
      </c>
      <c r="AJ872" s="98" t="str">
        <f t="shared" si="129"/>
        <v/>
      </c>
      <c r="AK872" s="99" t="str">
        <f t="shared" si="129"/>
        <v/>
      </c>
    </row>
    <row r="873" spans="1:37" ht="26.25" customHeight="1" x14ac:dyDescent="0.7">
      <c r="A873" s="60" t="str">
        <f>IF(選手申込!B909="","",選手申込!B909)</f>
        <v/>
      </c>
      <c r="B873" s="60" t="str">
        <f>IF(選手申込!C909="","",選手申込!C909)</f>
        <v/>
      </c>
      <c r="C873" s="60" t="str">
        <f>IF(選手申込!D909="","",選手申込!D909)</f>
        <v/>
      </c>
      <c r="D873" s="60" t="str">
        <f>IF(選手申込!E909="","",選手申込!E909)</f>
        <v/>
      </c>
      <c r="E873" s="60" t="str">
        <f>IF(選手申込!F909="","",選手申込!F909)</f>
        <v/>
      </c>
      <c r="F873" s="60" t="str">
        <f>IF(選手申込!G909="","",選手申込!G909)</f>
        <v/>
      </c>
      <c r="G873" s="60" t="str">
        <f>IF(選手申込!H909="","",選手申込!H909)</f>
        <v/>
      </c>
      <c r="H873" s="60" t="str">
        <f>IF(選手申込!L909="","",選手申込!L909)</f>
        <v/>
      </c>
      <c r="I873" s="60" t="str">
        <f>IF(H873="","",選手申込!$A$26)</f>
        <v/>
      </c>
      <c r="J873" s="60" t="str">
        <f>IF(I873="","",選手申込!$G$26)</f>
        <v/>
      </c>
      <c r="K873" s="60" t="str">
        <f>IF(J873="","",選手申込!$I$26)</f>
        <v/>
      </c>
      <c r="L873" s="60" t="str">
        <f>IF(選手申込!I909="","",選手申込!I909)</f>
        <v/>
      </c>
      <c r="M873" s="60" t="str">
        <f>IF(選手申込!J909="","",選手申込!J909)</f>
        <v/>
      </c>
      <c r="N873" s="60" t="str">
        <f>IF(選手申込!K909="","",選手申込!K909)</f>
        <v/>
      </c>
      <c r="O873" s="60">
        <f t="shared" si="122"/>
        <v>0</v>
      </c>
      <c r="P873" s="61" t="str">
        <f t="shared" si="123"/>
        <v/>
      </c>
      <c r="S873" s="82" t="str">
        <f t="shared" si="130"/>
        <v/>
      </c>
      <c r="T873" s="83" t="str">
        <f t="shared" si="130"/>
        <v/>
      </c>
      <c r="U873" s="84" t="str">
        <f t="shared" si="124"/>
        <v/>
      </c>
      <c r="V873" s="85"/>
      <c r="W873" s="86" t="str">
        <f t="shared" si="127"/>
        <v/>
      </c>
      <c r="X873" s="87"/>
      <c r="Y873" s="88"/>
      <c r="Z873" s="89" t="str">
        <f t="shared" si="128"/>
        <v/>
      </c>
      <c r="AA873" s="90"/>
      <c r="AB873" s="91"/>
      <c r="AC873" s="92" t="str">
        <f t="shared" si="125"/>
        <v/>
      </c>
      <c r="AD873" s="93"/>
      <c r="AE873" s="94"/>
      <c r="AF873" s="95" t="str">
        <f t="shared" si="126"/>
        <v/>
      </c>
      <c r="AG873" s="95"/>
      <c r="AH873" s="96"/>
      <c r="AI873" s="97" t="str">
        <f t="shared" si="129"/>
        <v/>
      </c>
      <c r="AJ873" s="98" t="str">
        <f t="shared" si="129"/>
        <v/>
      </c>
      <c r="AK873" s="99" t="str">
        <f t="shared" si="129"/>
        <v/>
      </c>
    </row>
    <row r="874" spans="1:37" ht="26.25" customHeight="1" x14ac:dyDescent="0.7">
      <c r="A874" s="60" t="str">
        <f>IF(選手申込!B910="","",選手申込!B910)</f>
        <v/>
      </c>
      <c r="B874" s="60" t="str">
        <f>IF(選手申込!C910="","",選手申込!C910)</f>
        <v/>
      </c>
      <c r="C874" s="60" t="str">
        <f>IF(選手申込!D910="","",選手申込!D910)</f>
        <v/>
      </c>
      <c r="D874" s="60" t="str">
        <f>IF(選手申込!E910="","",選手申込!E910)</f>
        <v/>
      </c>
      <c r="E874" s="60" t="str">
        <f>IF(選手申込!F910="","",選手申込!F910)</f>
        <v/>
      </c>
      <c r="F874" s="60" t="str">
        <f>IF(選手申込!G910="","",選手申込!G910)</f>
        <v/>
      </c>
      <c r="G874" s="60" t="str">
        <f>IF(選手申込!H910="","",選手申込!H910)</f>
        <v/>
      </c>
      <c r="H874" s="60" t="str">
        <f>IF(選手申込!L910="","",選手申込!L910)</f>
        <v/>
      </c>
      <c r="I874" s="60" t="str">
        <f>IF(H874="","",選手申込!$A$26)</f>
        <v/>
      </c>
      <c r="J874" s="60" t="str">
        <f>IF(I874="","",選手申込!$G$26)</f>
        <v/>
      </c>
      <c r="K874" s="60" t="str">
        <f>IF(J874="","",選手申込!$I$26)</f>
        <v/>
      </c>
      <c r="L874" s="60" t="str">
        <f>IF(選手申込!I910="","",選手申込!I910)</f>
        <v/>
      </c>
      <c r="M874" s="60" t="str">
        <f>IF(選手申込!J910="","",選手申込!J910)</f>
        <v/>
      </c>
      <c r="N874" s="60" t="str">
        <f>IF(選手申込!K910="","",選手申込!K910)</f>
        <v/>
      </c>
      <c r="O874" s="60">
        <f t="shared" si="122"/>
        <v>0</v>
      </c>
      <c r="P874" s="61" t="str">
        <f t="shared" si="123"/>
        <v/>
      </c>
      <c r="S874" s="82" t="str">
        <f t="shared" si="130"/>
        <v/>
      </c>
      <c r="T874" s="83" t="str">
        <f t="shared" si="130"/>
        <v/>
      </c>
      <c r="U874" s="84" t="str">
        <f t="shared" si="124"/>
        <v/>
      </c>
      <c r="V874" s="85"/>
      <c r="W874" s="86" t="str">
        <f t="shared" si="127"/>
        <v/>
      </c>
      <c r="X874" s="87"/>
      <c r="Y874" s="88"/>
      <c r="Z874" s="89" t="str">
        <f t="shared" si="128"/>
        <v/>
      </c>
      <c r="AA874" s="90"/>
      <c r="AB874" s="91"/>
      <c r="AC874" s="92" t="str">
        <f t="shared" si="125"/>
        <v/>
      </c>
      <c r="AD874" s="93"/>
      <c r="AE874" s="94"/>
      <c r="AF874" s="95" t="str">
        <f t="shared" si="126"/>
        <v/>
      </c>
      <c r="AG874" s="95"/>
      <c r="AH874" s="96"/>
      <c r="AI874" s="97" t="str">
        <f t="shared" si="129"/>
        <v/>
      </c>
      <c r="AJ874" s="98" t="str">
        <f t="shared" si="129"/>
        <v/>
      </c>
      <c r="AK874" s="99" t="str">
        <f t="shared" si="129"/>
        <v/>
      </c>
    </row>
    <row r="875" spans="1:37" ht="26.25" customHeight="1" x14ac:dyDescent="0.7">
      <c r="A875" s="60" t="str">
        <f>IF(選手申込!B911="","",選手申込!B911)</f>
        <v/>
      </c>
      <c r="B875" s="60" t="str">
        <f>IF(選手申込!C911="","",選手申込!C911)</f>
        <v/>
      </c>
      <c r="C875" s="60" t="str">
        <f>IF(選手申込!D911="","",選手申込!D911)</f>
        <v/>
      </c>
      <c r="D875" s="60" t="str">
        <f>IF(選手申込!E911="","",選手申込!E911)</f>
        <v/>
      </c>
      <c r="E875" s="60" t="str">
        <f>IF(選手申込!F911="","",選手申込!F911)</f>
        <v/>
      </c>
      <c r="F875" s="60" t="str">
        <f>IF(選手申込!G911="","",選手申込!G911)</f>
        <v/>
      </c>
      <c r="G875" s="60" t="str">
        <f>IF(選手申込!H911="","",選手申込!H911)</f>
        <v/>
      </c>
      <c r="H875" s="60" t="str">
        <f>IF(選手申込!L911="","",選手申込!L911)</f>
        <v/>
      </c>
      <c r="I875" s="60" t="str">
        <f>IF(H875="","",選手申込!$A$26)</f>
        <v/>
      </c>
      <c r="J875" s="60" t="str">
        <f>IF(I875="","",選手申込!$G$26)</f>
        <v/>
      </c>
      <c r="K875" s="60" t="str">
        <f>IF(J875="","",選手申込!$I$26)</f>
        <v/>
      </c>
      <c r="L875" s="60" t="str">
        <f>IF(選手申込!I911="","",選手申込!I911)</f>
        <v/>
      </c>
      <c r="M875" s="60" t="str">
        <f>IF(選手申込!J911="","",選手申込!J911)</f>
        <v/>
      </c>
      <c r="N875" s="60" t="str">
        <f>IF(選手申込!K911="","",選手申込!K911)</f>
        <v/>
      </c>
      <c r="O875" s="60">
        <f t="shared" si="122"/>
        <v>0</v>
      </c>
      <c r="P875" s="61" t="str">
        <f t="shared" si="123"/>
        <v/>
      </c>
      <c r="S875" s="82" t="str">
        <f t="shared" si="130"/>
        <v/>
      </c>
      <c r="T875" s="83" t="str">
        <f t="shared" si="130"/>
        <v/>
      </c>
      <c r="U875" s="84" t="str">
        <f t="shared" si="124"/>
        <v/>
      </c>
      <c r="V875" s="85"/>
      <c r="W875" s="86" t="str">
        <f t="shared" si="127"/>
        <v/>
      </c>
      <c r="X875" s="87"/>
      <c r="Y875" s="88"/>
      <c r="Z875" s="89" t="str">
        <f t="shared" si="128"/>
        <v/>
      </c>
      <c r="AA875" s="90"/>
      <c r="AB875" s="91"/>
      <c r="AC875" s="92" t="str">
        <f t="shared" si="125"/>
        <v/>
      </c>
      <c r="AD875" s="93"/>
      <c r="AE875" s="94"/>
      <c r="AF875" s="95" t="str">
        <f t="shared" si="126"/>
        <v/>
      </c>
      <c r="AG875" s="95"/>
      <c r="AH875" s="96"/>
      <c r="AI875" s="97" t="str">
        <f t="shared" si="129"/>
        <v/>
      </c>
      <c r="AJ875" s="98" t="str">
        <f t="shared" si="129"/>
        <v/>
      </c>
      <c r="AK875" s="99" t="str">
        <f t="shared" si="129"/>
        <v/>
      </c>
    </row>
    <row r="876" spans="1:37" ht="26.25" customHeight="1" x14ac:dyDescent="0.7">
      <c r="A876" s="60" t="str">
        <f>IF(選手申込!B912="","",選手申込!B912)</f>
        <v/>
      </c>
      <c r="B876" s="60" t="str">
        <f>IF(選手申込!C912="","",選手申込!C912)</f>
        <v/>
      </c>
      <c r="C876" s="60" t="str">
        <f>IF(選手申込!D912="","",選手申込!D912)</f>
        <v/>
      </c>
      <c r="D876" s="60" t="str">
        <f>IF(選手申込!E912="","",選手申込!E912)</f>
        <v/>
      </c>
      <c r="E876" s="60" t="str">
        <f>IF(選手申込!F912="","",選手申込!F912)</f>
        <v/>
      </c>
      <c r="F876" s="60" t="str">
        <f>IF(選手申込!G912="","",選手申込!G912)</f>
        <v/>
      </c>
      <c r="G876" s="60" t="str">
        <f>IF(選手申込!H912="","",選手申込!H912)</f>
        <v/>
      </c>
      <c r="H876" s="60" t="str">
        <f>IF(選手申込!L912="","",選手申込!L912)</f>
        <v/>
      </c>
      <c r="I876" s="60" t="str">
        <f>IF(H876="","",選手申込!$A$26)</f>
        <v/>
      </c>
      <c r="J876" s="60" t="str">
        <f>IF(I876="","",選手申込!$G$26)</f>
        <v/>
      </c>
      <c r="K876" s="60" t="str">
        <f>IF(J876="","",選手申込!$I$26)</f>
        <v/>
      </c>
      <c r="L876" s="60" t="str">
        <f>IF(選手申込!I912="","",選手申込!I912)</f>
        <v/>
      </c>
      <c r="M876" s="60" t="str">
        <f>IF(選手申込!J912="","",選手申込!J912)</f>
        <v/>
      </c>
      <c r="N876" s="60" t="str">
        <f>IF(選手申込!K912="","",選手申込!K912)</f>
        <v/>
      </c>
      <c r="O876" s="60">
        <f t="shared" si="122"/>
        <v>0</v>
      </c>
      <c r="P876" s="61" t="str">
        <f t="shared" si="123"/>
        <v/>
      </c>
      <c r="S876" s="82" t="str">
        <f t="shared" si="130"/>
        <v/>
      </c>
      <c r="T876" s="83" t="str">
        <f t="shared" si="130"/>
        <v/>
      </c>
      <c r="U876" s="84" t="str">
        <f t="shared" si="124"/>
        <v/>
      </c>
      <c r="V876" s="85"/>
      <c r="W876" s="86" t="str">
        <f t="shared" si="127"/>
        <v/>
      </c>
      <c r="X876" s="87"/>
      <c r="Y876" s="88"/>
      <c r="Z876" s="89" t="str">
        <f t="shared" si="128"/>
        <v/>
      </c>
      <c r="AA876" s="90"/>
      <c r="AB876" s="91"/>
      <c r="AC876" s="92" t="str">
        <f t="shared" si="125"/>
        <v/>
      </c>
      <c r="AD876" s="93"/>
      <c r="AE876" s="94"/>
      <c r="AF876" s="95" t="str">
        <f t="shared" si="126"/>
        <v/>
      </c>
      <c r="AG876" s="95"/>
      <c r="AH876" s="96"/>
      <c r="AI876" s="97" t="str">
        <f t="shared" si="129"/>
        <v/>
      </c>
      <c r="AJ876" s="98" t="str">
        <f t="shared" si="129"/>
        <v/>
      </c>
      <c r="AK876" s="99" t="str">
        <f t="shared" si="129"/>
        <v/>
      </c>
    </row>
    <row r="877" spans="1:37" ht="26.25" customHeight="1" x14ac:dyDescent="0.7">
      <c r="A877" s="60" t="str">
        <f>IF(選手申込!B913="","",選手申込!B913)</f>
        <v/>
      </c>
      <c r="B877" s="60" t="str">
        <f>IF(選手申込!C913="","",選手申込!C913)</f>
        <v/>
      </c>
      <c r="C877" s="60" t="str">
        <f>IF(選手申込!D913="","",選手申込!D913)</f>
        <v/>
      </c>
      <c r="D877" s="60" t="str">
        <f>IF(選手申込!E913="","",選手申込!E913)</f>
        <v/>
      </c>
      <c r="E877" s="60" t="str">
        <f>IF(選手申込!F913="","",選手申込!F913)</f>
        <v/>
      </c>
      <c r="F877" s="60" t="str">
        <f>IF(選手申込!G913="","",選手申込!G913)</f>
        <v/>
      </c>
      <c r="G877" s="60" t="str">
        <f>IF(選手申込!H913="","",選手申込!H913)</f>
        <v/>
      </c>
      <c r="H877" s="60" t="str">
        <f>IF(選手申込!L913="","",選手申込!L913)</f>
        <v/>
      </c>
      <c r="I877" s="60" t="str">
        <f>IF(H877="","",選手申込!$A$26)</f>
        <v/>
      </c>
      <c r="J877" s="60" t="str">
        <f>IF(I877="","",選手申込!$G$26)</f>
        <v/>
      </c>
      <c r="K877" s="60" t="str">
        <f>IF(J877="","",選手申込!$I$26)</f>
        <v/>
      </c>
      <c r="L877" s="60" t="str">
        <f>IF(選手申込!I913="","",選手申込!I913)</f>
        <v/>
      </c>
      <c r="M877" s="60" t="str">
        <f>IF(選手申込!J913="","",選手申込!J913)</f>
        <v/>
      </c>
      <c r="N877" s="60" t="str">
        <f>IF(選手申込!K913="","",選手申込!K913)</f>
        <v/>
      </c>
      <c r="O877" s="60">
        <f t="shared" si="122"/>
        <v>0</v>
      </c>
      <c r="P877" s="61" t="str">
        <f t="shared" si="123"/>
        <v/>
      </c>
      <c r="S877" s="82" t="str">
        <f t="shared" si="130"/>
        <v/>
      </c>
      <c r="T877" s="83" t="str">
        <f t="shared" si="130"/>
        <v/>
      </c>
      <c r="U877" s="84" t="str">
        <f t="shared" si="124"/>
        <v/>
      </c>
      <c r="V877" s="85"/>
      <c r="W877" s="86" t="str">
        <f t="shared" si="127"/>
        <v/>
      </c>
      <c r="X877" s="87"/>
      <c r="Y877" s="88"/>
      <c r="Z877" s="89" t="str">
        <f t="shared" si="128"/>
        <v/>
      </c>
      <c r="AA877" s="90"/>
      <c r="AB877" s="91"/>
      <c r="AC877" s="92" t="str">
        <f t="shared" si="125"/>
        <v/>
      </c>
      <c r="AD877" s="93"/>
      <c r="AE877" s="94"/>
      <c r="AF877" s="95" t="str">
        <f t="shared" si="126"/>
        <v/>
      </c>
      <c r="AG877" s="95"/>
      <c r="AH877" s="96"/>
      <c r="AI877" s="97" t="str">
        <f t="shared" si="129"/>
        <v/>
      </c>
      <c r="AJ877" s="98" t="str">
        <f t="shared" si="129"/>
        <v/>
      </c>
      <c r="AK877" s="99" t="str">
        <f t="shared" si="129"/>
        <v/>
      </c>
    </row>
    <row r="878" spans="1:37" ht="26.25" customHeight="1" x14ac:dyDescent="0.7">
      <c r="AD878" s="100"/>
      <c r="AE878" s="101"/>
      <c r="AF878" s="102"/>
      <c r="AG878" s="102"/>
      <c r="AH878" s="103"/>
    </row>
    <row r="879" spans="1:37" ht="26.25" customHeight="1" x14ac:dyDescent="0.7">
      <c r="AD879" s="100"/>
      <c r="AE879" s="101"/>
      <c r="AF879" s="102"/>
      <c r="AG879" s="102"/>
      <c r="AH879" s="103"/>
    </row>
    <row r="880" spans="1:37" ht="26.25" customHeight="1" x14ac:dyDescent="0.7">
      <c r="AD880" s="100"/>
      <c r="AE880" s="101"/>
      <c r="AF880" s="102"/>
      <c r="AG880" s="102"/>
      <c r="AH880" s="103"/>
    </row>
    <row r="881" spans="30:34" ht="26.25" customHeight="1" x14ac:dyDescent="0.7">
      <c r="AD881" s="100"/>
      <c r="AE881" s="101"/>
      <c r="AF881" s="102"/>
      <c r="AG881" s="102"/>
      <c r="AH881" s="103"/>
    </row>
    <row r="882" spans="30:34" ht="26.25" customHeight="1" x14ac:dyDescent="0.7">
      <c r="AD882" s="100"/>
      <c r="AE882" s="101"/>
      <c r="AF882" s="102"/>
      <c r="AG882" s="102"/>
      <c r="AH882" s="103"/>
    </row>
    <row r="883" spans="30:34" ht="26.25" customHeight="1" x14ac:dyDescent="0.7">
      <c r="AD883" s="100"/>
      <c r="AE883" s="101"/>
      <c r="AF883" s="102"/>
      <c r="AG883" s="102"/>
      <c r="AH883" s="103"/>
    </row>
    <row r="884" spans="30:34" ht="26.25" customHeight="1" x14ac:dyDescent="0.7">
      <c r="AD884" s="100"/>
      <c r="AE884" s="101"/>
      <c r="AF884" s="102"/>
      <c r="AG884" s="102"/>
      <c r="AH884" s="103"/>
    </row>
    <row r="885" spans="30:34" ht="26.25" customHeight="1" x14ac:dyDescent="0.7">
      <c r="AD885" s="100"/>
      <c r="AE885" s="101"/>
      <c r="AF885" s="102"/>
      <c r="AG885" s="102"/>
      <c r="AH885" s="103"/>
    </row>
    <row r="886" spans="30:34" ht="26.25" customHeight="1" x14ac:dyDescent="0.7">
      <c r="AD886" s="100"/>
      <c r="AE886" s="101"/>
      <c r="AF886" s="102"/>
      <c r="AG886" s="102"/>
      <c r="AH886" s="103"/>
    </row>
    <row r="887" spans="30:34" ht="26.25" customHeight="1" x14ac:dyDescent="0.7">
      <c r="AD887" s="100"/>
      <c r="AE887" s="101"/>
      <c r="AF887" s="102"/>
      <c r="AG887" s="102"/>
      <c r="AH887" s="103"/>
    </row>
    <row r="888" spans="30:34" ht="26.25" customHeight="1" x14ac:dyDescent="0.7">
      <c r="AD888" s="100"/>
      <c r="AE888" s="101"/>
      <c r="AF888" s="102"/>
      <c r="AG888" s="102"/>
      <c r="AH888" s="103"/>
    </row>
    <row r="889" spans="30:34" ht="26.25" customHeight="1" x14ac:dyDescent="0.7">
      <c r="AD889" s="100"/>
      <c r="AE889" s="101"/>
      <c r="AF889" s="102"/>
      <c r="AG889" s="102"/>
      <c r="AH889" s="103"/>
    </row>
    <row r="890" spans="30:34" ht="26.25" customHeight="1" x14ac:dyDescent="0.7">
      <c r="AD890" s="100"/>
      <c r="AE890" s="101"/>
      <c r="AF890" s="102"/>
      <c r="AG890" s="102"/>
      <c r="AH890" s="103"/>
    </row>
    <row r="891" spans="30:34" ht="26.25" customHeight="1" x14ac:dyDescent="0.7">
      <c r="AD891" s="100"/>
      <c r="AE891" s="101"/>
      <c r="AF891" s="102"/>
      <c r="AG891" s="102"/>
      <c r="AH891" s="103"/>
    </row>
    <row r="892" spans="30:34" ht="26.25" customHeight="1" x14ac:dyDescent="0.7">
      <c r="AD892" s="100"/>
      <c r="AE892" s="101"/>
      <c r="AF892" s="102"/>
      <c r="AG892" s="102"/>
      <c r="AH892" s="103"/>
    </row>
    <row r="893" spans="30:34" ht="26.25" customHeight="1" x14ac:dyDescent="0.7">
      <c r="AD893" s="100"/>
      <c r="AE893" s="101"/>
      <c r="AF893" s="102"/>
      <c r="AG893" s="102"/>
      <c r="AH893" s="103"/>
    </row>
    <row r="894" spans="30:34" ht="26.25" customHeight="1" x14ac:dyDescent="0.7">
      <c r="AD894" s="100"/>
      <c r="AE894" s="101"/>
      <c r="AF894" s="102"/>
      <c r="AG894" s="102"/>
      <c r="AH894" s="103"/>
    </row>
    <row r="895" spans="30:34" ht="26.25" customHeight="1" x14ac:dyDescent="0.7">
      <c r="AD895" s="100"/>
      <c r="AE895" s="101"/>
      <c r="AF895" s="102"/>
      <c r="AG895" s="102"/>
      <c r="AH895" s="103"/>
    </row>
    <row r="896" spans="30:34" ht="26.25" customHeight="1" x14ac:dyDescent="0.7">
      <c r="AD896" s="100"/>
      <c r="AE896" s="101"/>
      <c r="AF896" s="102"/>
      <c r="AG896" s="102"/>
      <c r="AH896" s="103"/>
    </row>
    <row r="897" spans="30:34" ht="26.25" customHeight="1" x14ac:dyDescent="0.7">
      <c r="AD897" s="100"/>
      <c r="AE897" s="101"/>
      <c r="AF897" s="102"/>
      <c r="AG897" s="102"/>
      <c r="AH897" s="103"/>
    </row>
    <row r="898" spans="30:34" ht="26.25" customHeight="1" x14ac:dyDescent="0.7">
      <c r="AD898" s="100"/>
      <c r="AE898" s="101"/>
      <c r="AF898" s="102"/>
      <c r="AG898" s="102"/>
      <c r="AH898" s="103"/>
    </row>
    <row r="899" spans="30:34" ht="26.25" customHeight="1" x14ac:dyDescent="0.7">
      <c r="AD899" s="100"/>
      <c r="AE899" s="101"/>
      <c r="AF899" s="102"/>
      <c r="AG899" s="102"/>
      <c r="AH899" s="103"/>
    </row>
    <row r="900" spans="30:34" ht="26.25" customHeight="1" x14ac:dyDescent="0.7">
      <c r="AD900" s="100"/>
      <c r="AE900" s="101"/>
      <c r="AF900" s="102"/>
      <c r="AG900" s="102"/>
      <c r="AH900" s="103"/>
    </row>
    <row r="901" spans="30:34" ht="26.25" customHeight="1" x14ac:dyDescent="0.7">
      <c r="AD901" s="100"/>
      <c r="AE901" s="101"/>
      <c r="AF901" s="102"/>
      <c r="AG901" s="102"/>
      <c r="AH901" s="103"/>
    </row>
    <row r="902" spans="30:34" ht="26.25" customHeight="1" x14ac:dyDescent="0.7">
      <c r="AD902" s="100"/>
      <c r="AE902" s="101"/>
      <c r="AF902" s="102"/>
      <c r="AG902" s="102"/>
      <c r="AH902" s="103"/>
    </row>
    <row r="903" spans="30:34" ht="26.25" customHeight="1" x14ac:dyDescent="0.7">
      <c r="AD903" s="100"/>
      <c r="AE903" s="101"/>
      <c r="AF903" s="102"/>
      <c r="AG903" s="102"/>
      <c r="AH903" s="103"/>
    </row>
    <row r="904" spans="30:34" ht="26.25" customHeight="1" x14ac:dyDescent="0.7">
      <c r="AD904" s="100"/>
      <c r="AE904" s="101"/>
      <c r="AF904" s="102"/>
      <c r="AG904" s="102"/>
      <c r="AH904" s="103"/>
    </row>
    <row r="905" spans="30:34" ht="26.25" customHeight="1" x14ac:dyDescent="0.7">
      <c r="AD905" s="100"/>
      <c r="AE905" s="101"/>
      <c r="AF905" s="102"/>
      <c r="AG905" s="102"/>
      <c r="AH905" s="103"/>
    </row>
    <row r="906" spans="30:34" ht="26.25" customHeight="1" x14ac:dyDescent="0.7">
      <c r="AD906" s="100"/>
      <c r="AE906" s="101"/>
      <c r="AF906" s="102"/>
      <c r="AG906" s="102"/>
      <c r="AH906" s="103"/>
    </row>
    <row r="907" spans="30:34" ht="26.25" customHeight="1" x14ac:dyDescent="0.7">
      <c r="AD907" s="100"/>
      <c r="AE907" s="101"/>
      <c r="AF907" s="102"/>
      <c r="AG907" s="102"/>
      <c r="AH907" s="103"/>
    </row>
    <row r="908" spans="30:34" ht="26.25" customHeight="1" x14ac:dyDescent="0.7">
      <c r="AD908" s="100"/>
      <c r="AE908" s="101"/>
      <c r="AF908" s="102"/>
      <c r="AG908" s="102"/>
      <c r="AH908" s="103"/>
    </row>
    <row r="909" spans="30:34" ht="26.25" customHeight="1" x14ac:dyDescent="0.7">
      <c r="AD909" s="100"/>
      <c r="AE909" s="101"/>
      <c r="AF909" s="102"/>
      <c r="AG909" s="102"/>
      <c r="AH909" s="103"/>
    </row>
    <row r="910" spans="30:34" ht="26.25" customHeight="1" x14ac:dyDescent="0.7">
      <c r="AD910" s="100"/>
      <c r="AE910" s="101"/>
      <c r="AF910" s="102"/>
      <c r="AG910" s="102"/>
      <c r="AH910" s="103"/>
    </row>
    <row r="911" spans="30:34" ht="26.25" customHeight="1" x14ac:dyDescent="0.7">
      <c r="AD911" s="100"/>
      <c r="AE911" s="101"/>
      <c r="AF911" s="102"/>
      <c r="AG911" s="102"/>
      <c r="AH911" s="103"/>
    </row>
    <row r="912" spans="30:34" ht="26.25" customHeight="1" x14ac:dyDescent="0.7">
      <c r="AD912" s="100"/>
      <c r="AE912" s="101"/>
      <c r="AF912" s="102"/>
      <c r="AG912" s="102"/>
      <c r="AH912" s="103"/>
    </row>
    <row r="913" spans="30:34" ht="26.25" customHeight="1" x14ac:dyDescent="0.7">
      <c r="AD913" s="100"/>
      <c r="AE913" s="101"/>
      <c r="AF913" s="102"/>
      <c r="AG913" s="102"/>
      <c r="AH913" s="103"/>
    </row>
    <row r="914" spans="30:34" ht="26.25" customHeight="1" x14ac:dyDescent="0.7">
      <c r="AD914" s="100"/>
      <c r="AE914" s="101"/>
      <c r="AF914" s="102"/>
      <c r="AG914" s="102"/>
      <c r="AH914" s="103"/>
    </row>
    <row r="915" spans="30:34" ht="26.25" customHeight="1" x14ac:dyDescent="0.7">
      <c r="AD915" s="100"/>
      <c r="AE915" s="101"/>
      <c r="AF915" s="102"/>
      <c r="AG915" s="102"/>
      <c r="AH915" s="103"/>
    </row>
    <row r="916" spans="30:34" ht="26.25" customHeight="1" x14ac:dyDescent="0.7">
      <c r="AD916" s="100"/>
      <c r="AE916" s="101"/>
      <c r="AF916" s="102"/>
      <c r="AG916" s="102"/>
      <c r="AH916" s="103"/>
    </row>
    <row r="917" spans="30:34" ht="26.25" customHeight="1" x14ac:dyDescent="0.7">
      <c r="AD917" s="100"/>
      <c r="AE917" s="101"/>
      <c r="AF917" s="102"/>
      <c r="AG917" s="102"/>
      <c r="AH917" s="103"/>
    </row>
    <row r="918" spans="30:34" ht="26.25" customHeight="1" x14ac:dyDescent="0.7">
      <c r="AD918" s="100"/>
      <c r="AE918" s="101"/>
      <c r="AF918" s="102"/>
      <c r="AG918" s="102"/>
      <c r="AH918" s="103"/>
    </row>
    <row r="919" spans="30:34" ht="26.25" customHeight="1" x14ac:dyDescent="0.7">
      <c r="AD919" s="100"/>
      <c r="AE919" s="101"/>
      <c r="AF919" s="102"/>
      <c r="AG919" s="102"/>
      <c r="AH919" s="103"/>
    </row>
    <row r="920" spans="30:34" ht="26.25" customHeight="1" x14ac:dyDescent="0.7">
      <c r="AD920" s="100"/>
      <c r="AE920" s="101"/>
      <c r="AF920" s="102"/>
      <c r="AG920" s="102"/>
      <c r="AH920" s="103"/>
    </row>
    <row r="921" spans="30:34" ht="26.25" customHeight="1" x14ac:dyDescent="0.7">
      <c r="AD921" s="100"/>
      <c r="AE921" s="101"/>
      <c r="AF921" s="102"/>
      <c r="AG921" s="102"/>
      <c r="AH921" s="103"/>
    </row>
    <row r="922" spans="30:34" ht="26.25" customHeight="1" x14ac:dyDescent="0.7">
      <c r="AD922" s="100"/>
      <c r="AE922" s="101"/>
      <c r="AF922" s="102"/>
      <c r="AG922" s="102"/>
      <c r="AH922" s="103"/>
    </row>
    <row r="923" spans="30:34" ht="26.25" customHeight="1" x14ac:dyDescent="0.7">
      <c r="AD923" s="100"/>
      <c r="AE923" s="101"/>
      <c r="AF923" s="102"/>
      <c r="AG923" s="102"/>
      <c r="AH923" s="103"/>
    </row>
    <row r="924" spans="30:34" ht="26.25" customHeight="1" x14ac:dyDescent="0.7">
      <c r="AD924" s="100"/>
      <c r="AE924" s="101"/>
      <c r="AF924" s="102"/>
      <c r="AG924" s="102"/>
      <c r="AH924" s="103"/>
    </row>
    <row r="925" spans="30:34" ht="26.25" customHeight="1" x14ac:dyDescent="0.7">
      <c r="AD925" s="100"/>
      <c r="AE925" s="101"/>
      <c r="AF925" s="102"/>
      <c r="AG925" s="102"/>
      <c r="AH925" s="103"/>
    </row>
    <row r="926" spans="30:34" ht="26.25" customHeight="1" x14ac:dyDescent="0.7">
      <c r="AD926" s="100"/>
      <c r="AE926" s="101"/>
      <c r="AF926" s="102"/>
      <c r="AG926" s="102"/>
      <c r="AH926" s="103"/>
    </row>
    <row r="927" spans="30:34" ht="26.25" customHeight="1" x14ac:dyDescent="0.7">
      <c r="AD927" s="100"/>
      <c r="AE927" s="101"/>
      <c r="AF927" s="102"/>
      <c r="AG927" s="102"/>
      <c r="AH927" s="103"/>
    </row>
    <row r="928" spans="30:34" ht="26.25" customHeight="1" x14ac:dyDescent="0.7">
      <c r="AD928" s="100"/>
      <c r="AE928" s="101"/>
      <c r="AF928" s="102"/>
      <c r="AG928" s="102"/>
      <c r="AH928" s="103"/>
    </row>
    <row r="929" spans="30:34" ht="26.25" customHeight="1" x14ac:dyDescent="0.7">
      <c r="AD929" s="100"/>
      <c r="AE929" s="101"/>
      <c r="AF929" s="102"/>
      <c r="AG929" s="102"/>
      <c r="AH929" s="103"/>
    </row>
    <row r="930" spans="30:34" ht="26.25" customHeight="1" x14ac:dyDescent="0.7">
      <c r="AD930" s="100"/>
      <c r="AE930" s="101"/>
      <c r="AF930" s="102"/>
      <c r="AG930" s="102"/>
      <c r="AH930" s="103"/>
    </row>
    <row r="931" spans="30:34" ht="26.25" customHeight="1" x14ac:dyDescent="0.7">
      <c r="AD931" s="100"/>
      <c r="AE931" s="101"/>
      <c r="AF931" s="102"/>
      <c r="AG931" s="102"/>
      <c r="AH931" s="103"/>
    </row>
    <row r="932" spans="30:34" ht="26.25" customHeight="1" x14ac:dyDescent="0.7">
      <c r="AD932" s="100"/>
      <c r="AE932" s="101"/>
      <c r="AF932" s="102"/>
      <c r="AG932" s="102"/>
      <c r="AH932" s="103"/>
    </row>
    <row r="933" spans="30:34" ht="26.25" customHeight="1" x14ac:dyDescent="0.7">
      <c r="AD933" s="100"/>
      <c r="AE933" s="101"/>
      <c r="AF933" s="102"/>
      <c r="AG933" s="102"/>
      <c r="AH933" s="103"/>
    </row>
    <row r="934" spans="30:34" ht="26.25" customHeight="1" x14ac:dyDescent="0.7">
      <c r="AD934" s="100"/>
      <c r="AE934" s="101"/>
      <c r="AF934" s="102"/>
      <c r="AG934" s="102"/>
      <c r="AH934" s="103"/>
    </row>
    <row r="935" spans="30:34" ht="26.25" customHeight="1" x14ac:dyDescent="0.7">
      <c r="AD935" s="100"/>
      <c r="AE935" s="101"/>
      <c r="AF935" s="102"/>
      <c r="AG935" s="102"/>
      <c r="AH935" s="103"/>
    </row>
    <row r="936" spans="30:34" ht="26.25" customHeight="1" x14ac:dyDescent="0.7">
      <c r="AD936" s="100"/>
      <c r="AE936" s="101"/>
      <c r="AF936" s="102"/>
      <c r="AG936" s="102"/>
      <c r="AH936" s="103"/>
    </row>
    <row r="937" spans="30:34" ht="26.25" customHeight="1" x14ac:dyDescent="0.7">
      <c r="AD937" s="100"/>
      <c r="AE937" s="101"/>
      <c r="AF937" s="102"/>
      <c r="AG937" s="102"/>
      <c r="AH937" s="103"/>
    </row>
    <row r="938" spans="30:34" ht="26.25" customHeight="1" x14ac:dyDescent="0.7">
      <c r="AD938" s="100"/>
      <c r="AE938" s="101"/>
      <c r="AF938" s="102"/>
      <c r="AG938" s="102"/>
      <c r="AH938" s="103"/>
    </row>
    <row r="939" spans="30:34" ht="26.25" customHeight="1" x14ac:dyDescent="0.7">
      <c r="AD939" s="100"/>
      <c r="AE939" s="101"/>
      <c r="AF939" s="102"/>
      <c r="AG939" s="102"/>
      <c r="AH939" s="103"/>
    </row>
    <row r="940" spans="30:34" ht="26.25" customHeight="1" x14ac:dyDescent="0.7">
      <c r="AD940" s="100"/>
      <c r="AE940" s="101"/>
      <c r="AF940" s="102"/>
      <c r="AG940" s="102"/>
      <c r="AH940" s="103"/>
    </row>
    <row r="941" spans="30:34" ht="26.25" customHeight="1" x14ac:dyDescent="0.7">
      <c r="AD941" s="100"/>
      <c r="AE941" s="101"/>
      <c r="AF941" s="102"/>
      <c r="AG941" s="102"/>
      <c r="AH941" s="103"/>
    </row>
    <row r="942" spans="30:34" ht="26.25" customHeight="1" x14ac:dyDescent="0.7">
      <c r="AD942" s="100"/>
      <c r="AE942" s="101"/>
      <c r="AF942" s="102"/>
      <c r="AG942" s="102"/>
      <c r="AH942" s="103"/>
    </row>
    <row r="943" spans="30:34" ht="26.25" customHeight="1" x14ac:dyDescent="0.7">
      <c r="AD943" s="100"/>
      <c r="AE943" s="101"/>
      <c r="AF943" s="102"/>
      <c r="AG943" s="102"/>
      <c r="AH943" s="103"/>
    </row>
    <row r="944" spans="30:34" ht="26.25" customHeight="1" x14ac:dyDescent="0.7">
      <c r="AD944" s="100"/>
      <c r="AE944" s="101"/>
      <c r="AF944" s="102"/>
      <c r="AG944" s="102"/>
      <c r="AH944" s="103"/>
    </row>
    <row r="945" spans="30:34" ht="26.25" customHeight="1" x14ac:dyDescent="0.7">
      <c r="AD945" s="100"/>
      <c r="AE945" s="101"/>
      <c r="AF945" s="102"/>
      <c r="AG945" s="102"/>
      <c r="AH945" s="103"/>
    </row>
    <row r="946" spans="30:34" ht="26.25" customHeight="1" x14ac:dyDescent="0.7">
      <c r="AD946" s="100"/>
      <c r="AE946" s="101"/>
      <c r="AF946" s="102"/>
      <c r="AG946" s="102"/>
      <c r="AH946" s="103"/>
    </row>
    <row r="947" spans="30:34" ht="26.25" customHeight="1" x14ac:dyDescent="0.7">
      <c r="AD947" s="100"/>
      <c r="AE947" s="101"/>
      <c r="AF947" s="102"/>
      <c r="AG947" s="102"/>
      <c r="AH947" s="103"/>
    </row>
    <row r="948" spans="30:34" ht="26.25" customHeight="1" x14ac:dyDescent="0.7">
      <c r="AD948" s="100"/>
      <c r="AE948" s="101"/>
      <c r="AF948" s="102"/>
      <c r="AG948" s="102"/>
      <c r="AH948" s="103"/>
    </row>
    <row r="949" spans="30:34" ht="26.25" customHeight="1" x14ac:dyDescent="0.7">
      <c r="AD949" s="100"/>
      <c r="AE949" s="101"/>
      <c r="AF949" s="102"/>
      <c r="AG949" s="102"/>
      <c r="AH949" s="103"/>
    </row>
    <row r="950" spans="30:34" ht="26.25" customHeight="1" x14ac:dyDescent="0.7">
      <c r="AD950" s="100"/>
      <c r="AE950" s="101"/>
      <c r="AF950" s="102"/>
      <c r="AG950" s="102"/>
      <c r="AH950" s="103"/>
    </row>
    <row r="951" spans="30:34" ht="26.25" customHeight="1" x14ac:dyDescent="0.7">
      <c r="AD951" s="100"/>
      <c r="AE951" s="101"/>
      <c r="AF951" s="102"/>
      <c r="AG951" s="102"/>
      <c r="AH951" s="103"/>
    </row>
    <row r="952" spans="30:34" ht="26.25" customHeight="1" x14ac:dyDescent="0.7">
      <c r="AD952" s="100"/>
      <c r="AE952" s="101"/>
      <c r="AF952" s="102"/>
      <c r="AG952" s="102"/>
      <c r="AH952" s="103"/>
    </row>
    <row r="953" spans="30:34" ht="26.25" customHeight="1" x14ac:dyDescent="0.7">
      <c r="AD953" s="100"/>
      <c r="AE953" s="101"/>
      <c r="AF953" s="102"/>
      <c r="AG953" s="102"/>
      <c r="AH953" s="103"/>
    </row>
    <row r="954" spans="30:34" ht="26.25" customHeight="1" x14ac:dyDescent="0.7">
      <c r="AD954" s="100"/>
      <c r="AE954" s="101"/>
      <c r="AF954" s="102"/>
      <c r="AG954" s="102"/>
      <c r="AH954" s="103"/>
    </row>
    <row r="955" spans="30:34" ht="26.25" customHeight="1" x14ac:dyDescent="0.7">
      <c r="AD955" s="100"/>
      <c r="AE955" s="101"/>
      <c r="AF955" s="102"/>
      <c r="AG955" s="102"/>
      <c r="AH955" s="103"/>
    </row>
    <row r="956" spans="30:34" ht="26.25" customHeight="1" x14ac:dyDescent="0.7">
      <c r="AD956" s="100"/>
      <c r="AE956" s="101"/>
      <c r="AF956" s="102"/>
      <c r="AG956" s="102"/>
      <c r="AH956" s="103"/>
    </row>
    <row r="957" spans="30:34" ht="26.25" customHeight="1" x14ac:dyDescent="0.7">
      <c r="AD957" s="100"/>
      <c r="AE957" s="101"/>
      <c r="AF957" s="102"/>
      <c r="AG957" s="102"/>
      <c r="AH957" s="103"/>
    </row>
    <row r="958" spans="30:34" ht="26.25" customHeight="1" x14ac:dyDescent="0.7">
      <c r="AD958" s="100"/>
      <c r="AE958" s="101"/>
      <c r="AF958" s="102"/>
      <c r="AG958" s="102"/>
      <c r="AH958" s="103"/>
    </row>
    <row r="959" spans="30:34" ht="26.25" customHeight="1" x14ac:dyDescent="0.7">
      <c r="AD959" s="100"/>
      <c r="AE959" s="101"/>
      <c r="AF959" s="102"/>
      <c r="AG959" s="102"/>
      <c r="AH959" s="103"/>
    </row>
    <row r="960" spans="30:34" ht="26.25" customHeight="1" x14ac:dyDescent="0.7">
      <c r="AD960" s="100"/>
      <c r="AE960" s="101"/>
      <c r="AF960" s="102"/>
      <c r="AG960" s="102"/>
      <c r="AH960" s="103"/>
    </row>
    <row r="961" spans="30:34" ht="26.25" customHeight="1" x14ac:dyDescent="0.7">
      <c r="AD961" s="100"/>
      <c r="AE961" s="101"/>
      <c r="AF961" s="102"/>
      <c r="AG961" s="102"/>
      <c r="AH961" s="103"/>
    </row>
    <row r="962" spans="30:34" ht="26.25" customHeight="1" x14ac:dyDescent="0.7">
      <c r="AD962" s="100"/>
      <c r="AE962" s="101"/>
      <c r="AF962" s="102"/>
      <c r="AG962" s="102"/>
      <c r="AH962" s="103"/>
    </row>
    <row r="963" spans="30:34" ht="26.25" customHeight="1" x14ac:dyDescent="0.7">
      <c r="AD963" s="100"/>
      <c r="AE963" s="101"/>
      <c r="AF963" s="102"/>
      <c r="AG963" s="102"/>
      <c r="AH963" s="103"/>
    </row>
    <row r="964" spans="30:34" ht="26.25" customHeight="1" x14ac:dyDescent="0.7">
      <c r="AD964" s="100"/>
      <c r="AE964" s="101"/>
      <c r="AF964" s="102"/>
      <c r="AG964" s="102"/>
      <c r="AH964" s="103"/>
    </row>
    <row r="965" spans="30:34" ht="26.25" customHeight="1" x14ac:dyDescent="0.7">
      <c r="AD965" s="100"/>
      <c r="AE965" s="101"/>
      <c r="AF965" s="102"/>
      <c r="AG965" s="102"/>
      <c r="AH965" s="103"/>
    </row>
    <row r="966" spans="30:34" ht="26.25" customHeight="1" x14ac:dyDescent="0.7">
      <c r="AD966" s="100"/>
      <c r="AE966" s="101"/>
      <c r="AF966" s="102"/>
      <c r="AG966" s="102"/>
      <c r="AH966" s="103"/>
    </row>
    <row r="967" spans="30:34" ht="26.25" customHeight="1" x14ac:dyDescent="0.7">
      <c r="AD967" s="100"/>
      <c r="AE967" s="101"/>
      <c r="AF967" s="102"/>
      <c r="AG967" s="102"/>
      <c r="AH967" s="103"/>
    </row>
    <row r="968" spans="30:34" ht="26.25" customHeight="1" x14ac:dyDescent="0.7">
      <c r="AD968" s="100"/>
      <c r="AE968" s="101"/>
      <c r="AF968" s="102"/>
      <c r="AG968" s="102"/>
      <c r="AH968" s="103"/>
    </row>
    <row r="969" spans="30:34" ht="26.25" customHeight="1" x14ac:dyDescent="0.7">
      <c r="AD969" s="100"/>
      <c r="AE969" s="101"/>
      <c r="AF969" s="102"/>
      <c r="AG969" s="102"/>
      <c r="AH969" s="103"/>
    </row>
    <row r="970" spans="30:34" ht="26.25" customHeight="1" x14ac:dyDescent="0.7">
      <c r="AD970" s="100"/>
      <c r="AE970" s="101"/>
      <c r="AF970" s="102"/>
      <c r="AG970" s="102"/>
      <c r="AH970" s="103"/>
    </row>
    <row r="971" spans="30:34" ht="26.25" customHeight="1" x14ac:dyDescent="0.7">
      <c r="AD971" s="100"/>
      <c r="AE971" s="101"/>
      <c r="AF971" s="102"/>
      <c r="AG971" s="102"/>
      <c r="AH971" s="103"/>
    </row>
    <row r="972" spans="30:34" ht="26.25" customHeight="1" x14ac:dyDescent="0.7">
      <c r="AD972" s="100"/>
      <c r="AE972" s="101"/>
      <c r="AF972" s="102"/>
      <c r="AG972" s="102"/>
      <c r="AH972" s="103"/>
    </row>
    <row r="973" spans="30:34" ht="26.25" customHeight="1" x14ac:dyDescent="0.7">
      <c r="AD973" s="100"/>
      <c r="AE973" s="101"/>
      <c r="AF973" s="102"/>
      <c r="AG973" s="102"/>
      <c r="AH973" s="103"/>
    </row>
    <row r="974" spans="30:34" ht="26.25" customHeight="1" x14ac:dyDescent="0.7">
      <c r="AD974" s="100"/>
      <c r="AE974" s="101"/>
      <c r="AF974" s="102"/>
      <c r="AG974" s="102"/>
      <c r="AH974" s="103"/>
    </row>
    <row r="975" spans="30:34" ht="26.25" customHeight="1" x14ac:dyDescent="0.7">
      <c r="AD975" s="100"/>
      <c r="AE975" s="101"/>
      <c r="AF975" s="102"/>
      <c r="AG975" s="102"/>
      <c r="AH975" s="103"/>
    </row>
    <row r="976" spans="30:34" ht="26.25" customHeight="1" x14ac:dyDescent="0.7">
      <c r="AD976" s="100"/>
      <c r="AE976" s="101"/>
      <c r="AF976" s="102"/>
      <c r="AG976" s="102"/>
      <c r="AH976" s="103"/>
    </row>
    <row r="977" spans="30:34" ht="26.25" customHeight="1" x14ac:dyDescent="0.7">
      <c r="AD977" s="100"/>
      <c r="AE977" s="101"/>
      <c r="AF977" s="102"/>
      <c r="AG977" s="102"/>
      <c r="AH977" s="103"/>
    </row>
    <row r="978" spans="30:34" ht="26.25" customHeight="1" x14ac:dyDescent="0.7">
      <c r="AD978" s="100"/>
      <c r="AE978" s="101"/>
      <c r="AF978" s="102"/>
      <c r="AG978" s="102"/>
      <c r="AH978" s="103"/>
    </row>
    <row r="979" spans="30:34" ht="26.25" customHeight="1" x14ac:dyDescent="0.7">
      <c r="AD979" s="100"/>
      <c r="AE979" s="101"/>
      <c r="AF979" s="102"/>
      <c r="AG979" s="102"/>
      <c r="AH979" s="103"/>
    </row>
    <row r="980" spans="30:34" ht="26.25" customHeight="1" x14ac:dyDescent="0.7">
      <c r="AD980" s="100"/>
      <c r="AE980" s="101"/>
      <c r="AF980" s="102"/>
      <c r="AG980" s="102"/>
      <c r="AH980" s="103"/>
    </row>
    <row r="981" spans="30:34" ht="26.25" customHeight="1" x14ac:dyDescent="0.7">
      <c r="AD981" s="100"/>
      <c r="AE981" s="101"/>
      <c r="AF981" s="102"/>
      <c r="AG981" s="102"/>
      <c r="AH981" s="103"/>
    </row>
    <row r="982" spans="30:34" ht="26.25" customHeight="1" x14ac:dyDescent="0.7">
      <c r="AD982" s="100"/>
      <c r="AE982" s="101"/>
      <c r="AF982" s="102"/>
      <c r="AG982" s="102"/>
      <c r="AH982" s="103"/>
    </row>
    <row r="983" spans="30:34" ht="26.25" customHeight="1" x14ac:dyDescent="0.7">
      <c r="AD983" s="100"/>
      <c r="AE983" s="101"/>
      <c r="AF983" s="102"/>
      <c r="AG983" s="102"/>
      <c r="AH983" s="103"/>
    </row>
    <row r="984" spans="30:34" ht="26.25" customHeight="1" x14ac:dyDescent="0.7">
      <c r="AD984" s="100"/>
      <c r="AE984" s="101"/>
      <c r="AF984" s="102"/>
      <c r="AG984" s="102"/>
      <c r="AH984" s="103"/>
    </row>
    <row r="985" spans="30:34" ht="26.25" customHeight="1" x14ac:dyDescent="0.7">
      <c r="AD985" s="100"/>
      <c r="AE985" s="101"/>
      <c r="AF985" s="102"/>
      <c r="AG985" s="102"/>
      <c r="AH985" s="103"/>
    </row>
    <row r="986" spans="30:34" ht="26.25" customHeight="1" x14ac:dyDescent="0.7">
      <c r="AD986" s="100"/>
      <c r="AE986" s="101"/>
      <c r="AF986" s="102"/>
      <c r="AG986" s="102"/>
      <c r="AH986" s="103"/>
    </row>
    <row r="987" spans="30:34" ht="26.25" customHeight="1" x14ac:dyDescent="0.7">
      <c r="AD987" s="100"/>
      <c r="AE987" s="101"/>
      <c r="AF987" s="102"/>
      <c r="AG987" s="102"/>
      <c r="AH987" s="103"/>
    </row>
    <row r="988" spans="30:34" ht="26.25" customHeight="1" x14ac:dyDescent="0.7">
      <c r="AD988" s="100"/>
      <c r="AE988" s="101"/>
      <c r="AF988" s="102"/>
      <c r="AG988" s="102"/>
      <c r="AH988" s="103"/>
    </row>
    <row r="989" spans="30:34" ht="26.25" customHeight="1" x14ac:dyDescent="0.7">
      <c r="AD989" s="100"/>
      <c r="AE989" s="101"/>
      <c r="AF989" s="102"/>
      <c r="AG989" s="102"/>
      <c r="AH989" s="103"/>
    </row>
    <row r="990" spans="30:34" ht="26.25" customHeight="1" x14ac:dyDescent="0.7">
      <c r="AD990" s="100"/>
      <c r="AE990" s="101"/>
      <c r="AF990" s="102"/>
      <c r="AG990" s="102"/>
      <c r="AH990" s="103"/>
    </row>
    <row r="991" spans="30:34" ht="26.25" customHeight="1" x14ac:dyDescent="0.7">
      <c r="AD991" s="100"/>
      <c r="AE991" s="101"/>
      <c r="AF991" s="102"/>
      <c r="AG991" s="102"/>
      <c r="AH991" s="103"/>
    </row>
    <row r="992" spans="30:34" ht="26.25" customHeight="1" x14ac:dyDescent="0.7">
      <c r="AD992" s="100"/>
      <c r="AE992" s="101"/>
      <c r="AF992" s="102"/>
      <c r="AG992" s="102"/>
      <c r="AH992" s="103"/>
    </row>
    <row r="993" spans="30:34" ht="26.25" customHeight="1" x14ac:dyDescent="0.7">
      <c r="AD993" s="100"/>
      <c r="AE993" s="101"/>
      <c r="AF993" s="102"/>
      <c r="AG993" s="102"/>
      <c r="AH993" s="103"/>
    </row>
    <row r="994" spans="30:34" ht="26.25" customHeight="1" x14ac:dyDescent="0.7">
      <c r="AD994" s="100"/>
      <c r="AE994" s="101"/>
      <c r="AF994" s="102"/>
      <c r="AG994" s="102"/>
      <c r="AH994" s="103"/>
    </row>
    <row r="995" spans="30:34" ht="26.25" customHeight="1" x14ac:dyDescent="0.7">
      <c r="AD995" s="100"/>
      <c r="AE995" s="101"/>
      <c r="AF995" s="102"/>
      <c r="AG995" s="102"/>
      <c r="AH995" s="103"/>
    </row>
    <row r="996" spans="30:34" ht="26.25" customHeight="1" x14ac:dyDescent="0.7">
      <c r="AD996" s="100"/>
      <c r="AE996" s="101"/>
      <c r="AF996" s="102"/>
      <c r="AG996" s="102"/>
      <c r="AH996" s="103"/>
    </row>
    <row r="997" spans="30:34" ht="26.25" customHeight="1" x14ac:dyDescent="0.7">
      <c r="AD997" s="100"/>
      <c r="AE997" s="101"/>
      <c r="AF997" s="102"/>
      <c r="AG997" s="102"/>
      <c r="AH997" s="103"/>
    </row>
    <row r="998" spans="30:34" ht="26.25" customHeight="1" x14ac:dyDescent="0.7">
      <c r="AD998" s="100"/>
      <c r="AE998" s="101"/>
      <c r="AF998" s="102"/>
      <c r="AG998" s="102"/>
      <c r="AH998" s="103"/>
    </row>
    <row r="999" spans="30:34" ht="26.25" customHeight="1" x14ac:dyDescent="0.7">
      <c r="AD999" s="100"/>
      <c r="AE999" s="101"/>
      <c r="AF999" s="102"/>
      <c r="AG999" s="102"/>
      <c r="AH999" s="103"/>
    </row>
    <row r="1000" spans="30:34" ht="26.25" customHeight="1" x14ac:dyDescent="0.7">
      <c r="AD1000" s="100"/>
      <c r="AE1000" s="101"/>
      <c r="AF1000" s="102"/>
      <c r="AG1000" s="102"/>
      <c r="AH1000" s="103"/>
    </row>
    <row r="1001" spans="30:34" ht="26.25" customHeight="1" x14ac:dyDescent="0.7">
      <c r="AD1001" s="100"/>
      <c r="AE1001" s="101"/>
      <c r="AF1001" s="102"/>
      <c r="AG1001" s="102"/>
      <c r="AH1001" s="103"/>
    </row>
    <row r="1002" spans="30:34" ht="26.25" customHeight="1" x14ac:dyDescent="0.7">
      <c r="AD1002" s="100"/>
      <c r="AE1002" s="101"/>
      <c r="AF1002" s="102"/>
      <c r="AG1002" s="102"/>
      <c r="AH1002" s="103"/>
    </row>
    <row r="1003" spans="30:34" ht="26.25" customHeight="1" x14ac:dyDescent="0.7">
      <c r="AD1003" s="100"/>
      <c r="AE1003" s="101"/>
      <c r="AF1003" s="102"/>
      <c r="AG1003" s="102"/>
      <c r="AH1003" s="103"/>
    </row>
    <row r="1004" spans="30:34" ht="26.25" customHeight="1" x14ac:dyDescent="0.7">
      <c r="AD1004" s="100"/>
      <c r="AE1004" s="101"/>
      <c r="AF1004" s="102"/>
      <c r="AG1004" s="102"/>
      <c r="AH1004" s="103"/>
    </row>
    <row r="1005" spans="30:34" ht="26.25" customHeight="1" x14ac:dyDescent="0.7">
      <c r="AD1005" s="100"/>
      <c r="AE1005" s="101"/>
      <c r="AF1005" s="102"/>
      <c r="AG1005" s="102"/>
      <c r="AH1005" s="103"/>
    </row>
    <row r="1006" spans="30:34" ht="26.25" customHeight="1" x14ac:dyDescent="0.7">
      <c r="AD1006" s="100"/>
      <c r="AE1006" s="101"/>
      <c r="AF1006" s="102"/>
      <c r="AG1006" s="102"/>
      <c r="AH1006" s="103"/>
    </row>
    <row r="1007" spans="30:34" ht="26.25" customHeight="1" x14ac:dyDescent="0.7">
      <c r="AD1007" s="100"/>
      <c r="AE1007" s="101"/>
      <c r="AF1007" s="102"/>
      <c r="AG1007" s="102"/>
      <c r="AH1007" s="103"/>
    </row>
    <row r="1008" spans="30:34" ht="26.25" customHeight="1" x14ac:dyDescent="0.7">
      <c r="AD1008" s="100"/>
      <c r="AE1008" s="101"/>
      <c r="AF1008" s="102"/>
      <c r="AG1008" s="102"/>
      <c r="AH1008" s="103"/>
    </row>
    <row r="1009" spans="30:34" ht="26.25" customHeight="1" x14ac:dyDescent="0.7">
      <c r="AD1009" s="100"/>
      <c r="AE1009" s="101"/>
      <c r="AF1009" s="102"/>
      <c r="AG1009" s="102"/>
      <c r="AH1009" s="103"/>
    </row>
    <row r="1010" spans="30:34" ht="26.25" customHeight="1" x14ac:dyDescent="0.7">
      <c r="AD1010" s="100"/>
      <c r="AE1010" s="101"/>
      <c r="AF1010" s="102"/>
      <c r="AG1010" s="102"/>
      <c r="AH1010" s="103"/>
    </row>
    <row r="1011" spans="30:34" ht="26.25" customHeight="1" x14ac:dyDescent="0.7">
      <c r="AD1011" s="100"/>
      <c r="AE1011" s="101"/>
      <c r="AF1011" s="102"/>
      <c r="AG1011" s="102"/>
      <c r="AH1011" s="103"/>
    </row>
    <row r="1012" spans="30:34" ht="26.25" customHeight="1" x14ac:dyDescent="0.7">
      <c r="AD1012" s="100"/>
      <c r="AE1012" s="101"/>
      <c r="AF1012" s="102"/>
      <c r="AG1012" s="102"/>
      <c r="AH1012" s="103"/>
    </row>
    <row r="1013" spans="30:34" ht="26.25" customHeight="1" x14ac:dyDescent="0.7">
      <c r="AD1013" s="100"/>
      <c r="AE1013" s="101"/>
      <c r="AF1013" s="102"/>
      <c r="AG1013" s="102"/>
      <c r="AH1013" s="103"/>
    </row>
    <row r="1014" spans="30:34" ht="26.25" customHeight="1" x14ac:dyDescent="0.7">
      <c r="AD1014" s="100"/>
      <c r="AE1014" s="101"/>
      <c r="AF1014" s="102"/>
      <c r="AG1014" s="102"/>
      <c r="AH1014" s="103"/>
    </row>
    <row r="1015" spans="30:34" ht="26.25" customHeight="1" x14ac:dyDescent="0.7">
      <c r="AD1015" s="100"/>
      <c r="AE1015" s="101"/>
      <c r="AF1015" s="102"/>
      <c r="AG1015" s="102"/>
      <c r="AH1015" s="103"/>
    </row>
    <row r="1016" spans="30:34" ht="26.25" customHeight="1" x14ac:dyDescent="0.7">
      <c r="AD1016" s="100"/>
      <c r="AE1016" s="101"/>
      <c r="AF1016" s="102"/>
      <c r="AG1016" s="102"/>
      <c r="AH1016" s="103"/>
    </row>
    <row r="1017" spans="30:34" ht="26.25" customHeight="1" x14ac:dyDescent="0.7">
      <c r="AD1017" s="100"/>
      <c r="AE1017" s="101"/>
      <c r="AF1017" s="102"/>
      <c r="AG1017" s="102"/>
      <c r="AH1017" s="103"/>
    </row>
    <row r="1018" spans="30:34" ht="26.25" customHeight="1" x14ac:dyDescent="0.7">
      <c r="AD1018" s="100"/>
      <c r="AE1018" s="101"/>
      <c r="AF1018" s="102"/>
      <c r="AG1018" s="102"/>
      <c r="AH1018" s="103"/>
    </row>
    <row r="1019" spans="30:34" ht="26.25" customHeight="1" x14ac:dyDescent="0.7">
      <c r="AD1019" s="100"/>
      <c r="AE1019" s="101"/>
      <c r="AF1019" s="102"/>
      <c r="AG1019" s="102"/>
      <c r="AH1019" s="103"/>
    </row>
    <row r="1020" spans="30:34" ht="26.25" customHeight="1" x14ac:dyDescent="0.7">
      <c r="AD1020" s="100"/>
      <c r="AE1020" s="101"/>
      <c r="AF1020" s="102"/>
      <c r="AG1020" s="102"/>
      <c r="AH1020" s="103"/>
    </row>
    <row r="1021" spans="30:34" ht="26.25" customHeight="1" x14ac:dyDescent="0.7">
      <c r="AD1021" s="100"/>
      <c r="AE1021" s="101"/>
      <c r="AF1021" s="102"/>
      <c r="AG1021" s="102"/>
      <c r="AH1021" s="103"/>
    </row>
    <row r="1022" spans="30:34" ht="26.25" customHeight="1" x14ac:dyDescent="0.7">
      <c r="AD1022" s="100"/>
      <c r="AE1022" s="101"/>
      <c r="AF1022" s="102"/>
      <c r="AG1022" s="102"/>
      <c r="AH1022" s="103"/>
    </row>
    <row r="1023" spans="30:34" ht="26.25" customHeight="1" x14ac:dyDescent="0.7">
      <c r="AD1023" s="100"/>
      <c r="AE1023" s="101"/>
      <c r="AF1023" s="102"/>
      <c r="AG1023" s="102"/>
      <c r="AH1023" s="103"/>
    </row>
    <row r="1024" spans="30:34" ht="26.25" customHeight="1" x14ac:dyDescent="0.7">
      <c r="AD1024" s="100"/>
      <c r="AE1024" s="101"/>
      <c r="AF1024" s="102"/>
      <c r="AG1024" s="102"/>
      <c r="AH1024" s="103"/>
    </row>
    <row r="1025" spans="30:34" ht="26.25" customHeight="1" x14ac:dyDescent="0.7">
      <c r="AD1025" s="100"/>
      <c r="AE1025" s="101"/>
      <c r="AF1025" s="102"/>
      <c r="AG1025" s="102"/>
      <c r="AH1025" s="103"/>
    </row>
    <row r="1026" spans="30:34" ht="26.25" customHeight="1" x14ac:dyDescent="0.7">
      <c r="AD1026" s="100"/>
      <c r="AE1026" s="101"/>
      <c r="AF1026" s="102"/>
      <c r="AG1026" s="102"/>
      <c r="AH1026" s="103"/>
    </row>
    <row r="1027" spans="30:34" ht="26.25" customHeight="1" x14ac:dyDescent="0.7">
      <c r="AD1027" s="100"/>
      <c r="AE1027" s="101"/>
      <c r="AF1027" s="102"/>
      <c r="AG1027" s="102"/>
      <c r="AH1027" s="103"/>
    </row>
    <row r="1028" spans="30:34" ht="26.25" customHeight="1" x14ac:dyDescent="0.7">
      <c r="AD1028" s="100"/>
      <c r="AE1028" s="101"/>
      <c r="AF1028" s="102"/>
      <c r="AG1028" s="102"/>
      <c r="AH1028" s="103"/>
    </row>
    <row r="1029" spans="30:34" ht="26.25" customHeight="1" x14ac:dyDescent="0.7">
      <c r="AD1029" s="100"/>
      <c r="AE1029" s="101"/>
      <c r="AF1029" s="102"/>
      <c r="AG1029" s="102"/>
      <c r="AH1029" s="103"/>
    </row>
    <row r="1030" spans="30:34" ht="26.25" customHeight="1" x14ac:dyDescent="0.7">
      <c r="AD1030" s="100"/>
      <c r="AE1030" s="101"/>
      <c r="AF1030" s="102"/>
      <c r="AG1030" s="102"/>
      <c r="AH1030" s="103"/>
    </row>
    <row r="1031" spans="30:34" ht="26.25" customHeight="1" x14ac:dyDescent="0.7">
      <c r="AD1031" s="100"/>
      <c r="AE1031" s="101"/>
      <c r="AF1031" s="102"/>
      <c r="AG1031" s="102"/>
      <c r="AH1031" s="103"/>
    </row>
    <row r="1032" spans="30:34" ht="26.25" customHeight="1" x14ac:dyDescent="0.7">
      <c r="AD1032" s="100"/>
      <c r="AE1032" s="101"/>
      <c r="AF1032" s="102"/>
      <c r="AG1032" s="102"/>
      <c r="AH1032" s="103"/>
    </row>
    <row r="1033" spans="30:34" ht="26.25" customHeight="1" x14ac:dyDescent="0.7">
      <c r="AD1033" s="100"/>
      <c r="AE1033" s="101"/>
      <c r="AF1033" s="102"/>
      <c r="AG1033" s="102"/>
      <c r="AH1033" s="103"/>
    </row>
    <row r="1034" spans="30:34" ht="26.25" customHeight="1" x14ac:dyDescent="0.7">
      <c r="AD1034" s="100"/>
      <c r="AE1034" s="101"/>
      <c r="AF1034" s="102"/>
      <c r="AG1034" s="102"/>
      <c r="AH1034" s="103"/>
    </row>
    <row r="1035" spans="30:34" ht="26.25" customHeight="1" x14ac:dyDescent="0.7">
      <c r="AD1035" s="100"/>
      <c r="AE1035" s="101"/>
      <c r="AF1035" s="102"/>
      <c r="AG1035" s="102"/>
      <c r="AH1035" s="103"/>
    </row>
    <row r="1036" spans="30:34" ht="26.25" customHeight="1" x14ac:dyDescent="0.7">
      <c r="AD1036" s="100"/>
      <c r="AE1036" s="101"/>
      <c r="AF1036" s="102"/>
      <c r="AG1036" s="102"/>
      <c r="AH1036" s="103"/>
    </row>
    <row r="1037" spans="30:34" ht="26.25" customHeight="1" x14ac:dyDescent="0.7">
      <c r="AD1037" s="100"/>
      <c r="AE1037" s="101"/>
      <c r="AF1037" s="102"/>
      <c r="AG1037" s="102"/>
      <c r="AH1037" s="103"/>
    </row>
    <row r="1038" spans="30:34" ht="26.25" customHeight="1" x14ac:dyDescent="0.7">
      <c r="AD1038" s="100"/>
      <c r="AE1038" s="101"/>
      <c r="AF1038" s="102"/>
      <c r="AG1038" s="102"/>
      <c r="AH1038" s="103"/>
    </row>
    <row r="1039" spans="30:34" ht="26.25" customHeight="1" x14ac:dyDescent="0.7">
      <c r="AD1039" s="100"/>
      <c r="AE1039" s="101"/>
      <c r="AF1039" s="102"/>
      <c r="AG1039" s="102"/>
      <c r="AH1039" s="103"/>
    </row>
    <row r="1040" spans="30:34" ht="26.25" customHeight="1" x14ac:dyDescent="0.7">
      <c r="AD1040" s="100"/>
      <c r="AE1040" s="101"/>
      <c r="AF1040" s="102"/>
      <c r="AG1040" s="102"/>
      <c r="AH1040" s="103"/>
    </row>
    <row r="1041" spans="30:34" ht="26.25" customHeight="1" x14ac:dyDescent="0.7">
      <c r="AD1041" s="100"/>
      <c r="AE1041" s="101"/>
      <c r="AF1041" s="102"/>
      <c r="AG1041" s="102"/>
      <c r="AH1041" s="103"/>
    </row>
    <row r="1042" spans="30:34" ht="26.25" customHeight="1" x14ac:dyDescent="0.7">
      <c r="AD1042" s="100"/>
      <c r="AE1042" s="101"/>
      <c r="AF1042" s="102"/>
      <c r="AG1042" s="102"/>
      <c r="AH1042" s="103"/>
    </row>
    <row r="1043" spans="30:34" ht="26.25" customHeight="1" x14ac:dyDescent="0.7">
      <c r="AD1043" s="100"/>
      <c r="AE1043" s="101"/>
      <c r="AF1043" s="102"/>
      <c r="AG1043" s="102"/>
      <c r="AH1043" s="103"/>
    </row>
    <row r="1044" spans="30:34" ht="26.25" customHeight="1" x14ac:dyDescent="0.7">
      <c r="AD1044" s="100"/>
      <c r="AE1044" s="101"/>
      <c r="AF1044" s="102"/>
      <c r="AG1044" s="102"/>
      <c r="AH1044" s="103"/>
    </row>
    <row r="1045" spans="30:34" ht="26.25" customHeight="1" x14ac:dyDescent="0.7">
      <c r="AD1045" s="100"/>
      <c r="AE1045" s="101"/>
      <c r="AF1045" s="102"/>
      <c r="AG1045" s="102"/>
      <c r="AH1045" s="103"/>
    </row>
    <row r="1046" spans="30:34" ht="26.25" customHeight="1" x14ac:dyDescent="0.7">
      <c r="AD1046" s="100"/>
      <c r="AE1046" s="101"/>
      <c r="AF1046" s="102"/>
      <c r="AG1046" s="102"/>
      <c r="AH1046" s="103"/>
    </row>
    <row r="1047" spans="30:34" ht="26.25" customHeight="1" x14ac:dyDescent="0.7">
      <c r="AD1047" s="100"/>
      <c r="AE1047" s="101"/>
      <c r="AF1047" s="102"/>
      <c r="AG1047" s="102"/>
      <c r="AH1047" s="103"/>
    </row>
    <row r="1048" spans="30:34" ht="26.25" customHeight="1" x14ac:dyDescent="0.7">
      <c r="AD1048" s="100"/>
      <c r="AE1048" s="101"/>
      <c r="AF1048" s="102"/>
      <c r="AG1048" s="102"/>
      <c r="AH1048" s="103"/>
    </row>
    <row r="1049" spans="30:34" ht="26.25" customHeight="1" x14ac:dyDescent="0.7">
      <c r="AD1049" s="100"/>
      <c r="AE1049" s="101"/>
      <c r="AF1049" s="102"/>
      <c r="AG1049" s="102"/>
      <c r="AH1049" s="103"/>
    </row>
    <row r="1050" spans="30:34" ht="26.25" customHeight="1" x14ac:dyDescent="0.7">
      <c r="AD1050" s="100"/>
      <c r="AE1050" s="101"/>
      <c r="AF1050" s="102"/>
      <c r="AG1050" s="102"/>
      <c r="AH1050" s="103"/>
    </row>
    <row r="1051" spans="30:34" ht="26.25" customHeight="1" x14ac:dyDescent="0.7">
      <c r="AD1051" s="100"/>
      <c r="AE1051" s="101"/>
      <c r="AF1051" s="102"/>
      <c r="AG1051" s="102"/>
      <c r="AH1051" s="103"/>
    </row>
    <row r="1052" spans="30:34" ht="26.25" customHeight="1" x14ac:dyDescent="0.7">
      <c r="AD1052" s="100"/>
      <c r="AE1052" s="101"/>
      <c r="AF1052" s="102"/>
      <c r="AG1052" s="102"/>
      <c r="AH1052" s="103"/>
    </row>
    <row r="1053" spans="30:34" ht="26.25" customHeight="1" x14ac:dyDescent="0.7">
      <c r="AD1053" s="100"/>
      <c r="AE1053" s="101"/>
      <c r="AF1053" s="102"/>
      <c r="AG1053" s="102"/>
      <c r="AH1053" s="103"/>
    </row>
    <row r="1054" spans="30:34" ht="26.25" customHeight="1" x14ac:dyDescent="0.7">
      <c r="AD1054" s="100"/>
      <c r="AE1054" s="101"/>
      <c r="AF1054" s="102"/>
      <c r="AG1054" s="102"/>
      <c r="AH1054" s="103"/>
    </row>
    <row r="1055" spans="30:34" ht="26.25" customHeight="1" x14ac:dyDescent="0.7">
      <c r="AD1055" s="100"/>
      <c r="AE1055" s="101"/>
      <c r="AF1055" s="102"/>
      <c r="AG1055" s="102"/>
      <c r="AH1055" s="103"/>
    </row>
    <row r="1056" spans="30:34" ht="26.25" customHeight="1" x14ac:dyDescent="0.7">
      <c r="AD1056" s="100"/>
      <c r="AE1056" s="101"/>
      <c r="AF1056" s="102"/>
      <c r="AG1056" s="102"/>
      <c r="AH1056" s="103"/>
    </row>
    <row r="1057" spans="30:34" ht="26.25" customHeight="1" x14ac:dyDescent="0.7">
      <c r="AD1057" s="100"/>
      <c r="AE1057" s="101"/>
      <c r="AF1057" s="102"/>
      <c r="AG1057" s="102"/>
      <c r="AH1057" s="103"/>
    </row>
    <row r="1058" spans="30:34" ht="26.25" customHeight="1" x14ac:dyDescent="0.7">
      <c r="AD1058" s="100"/>
      <c r="AE1058" s="101"/>
      <c r="AF1058" s="102"/>
      <c r="AG1058" s="102"/>
      <c r="AH1058" s="103"/>
    </row>
    <row r="1059" spans="30:34" ht="26.25" customHeight="1" x14ac:dyDescent="0.7">
      <c r="AD1059" s="100"/>
      <c r="AE1059" s="101"/>
      <c r="AF1059" s="102"/>
      <c r="AG1059" s="102"/>
      <c r="AH1059" s="103"/>
    </row>
    <row r="1060" spans="30:34" ht="26.25" customHeight="1" x14ac:dyDescent="0.7">
      <c r="AD1060" s="100"/>
      <c r="AE1060" s="101"/>
      <c r="AF1060" s="102"/>
      <c r="AG1060" s="102"/>
      <c r="AH1060" s="103"/>
    </row>
    <row r="1061" spans="30:34" ht="26.25" customHeight="1" x14ac:dyDescent="0.7">
      <c r="AD1061" s="100"/>
      <c r="AE1061" s="101"/>
      <c r="AF1061" s="102"/>
      <c r="AG1061" s="102"/>
      <c r="AH1061" s="103"/>
    </row>
    <row r="1062" spans="30:34" ht="26.25" customHeight="1" x14ac:dyDescent="0.7">
      <c r="AD1062" s="100"/>
      <c r="AE1062" s="101"/>
      <c r="AF1062" s="102"/>
      <c r="AG1062" s="102"/>
      <c r="AH1062" s="103"/>
    </row>
    <row r="1063" spans="30:34" ht="26.25" customHeight="1" x14ac:dyDescent="0.7">
      <c r="AD1063" s="100"/>
      <c r="AE1063" s="101"/>
      <c r="AF1063" s="102"/>
      <c r="AG1063" s="102"/>
      <c r="AH1063" s="103"/>
    </row>
    <row r="1064" spans="30:34" ht="26.25" customHeight="1" x14ac:dyDescent="0.7">
      <c r="AD1064" s="100"/>
      <c r="AE1064" s="101"/>
      <c r="AF1064" s="102"/>
      <c r="AG1064" s="102"/>
      <c r="AH1064" s="103"/>
    </row>
    <row r="1065" spans="30:34" ht="26.25" customHeight="1" x14ac:dyDescent="0.7">
      <c r="AD1065" s="100"/>
      <c r="AE1065" s="101"/>
      <c r="AF1065" s="102"/>
      <c r="AG1065" s="102"/>
      <c r="AH1065" s="103"/>
    </row>
    <row r="1066" spans="30:34" ht="26.25" customHeight="1" x14ac:dyDescent="0.7">
      <c r="AD1066" s="100"/>
      <c r="AE1066" s="101"/>
      <c r="AF1066" s="102"/>
      <c r="AG1066" s="102"/>
      <c r="AH1066" s="103"/>
    </row>
    <row r="1067" spans="30:34" ht="26.25" customHeight="1" x14ac:dyDescent="0.7">
      <c r="AD1067" s="100"/>
      <c r="AE1067" s="101"/>
      <c r="AF1067" s="102"/>
      <c r="AG1067" s="102"/>
      <c r="AH1067" s="103"/>
    </row>
    <row r="1068" spans="30:34" ht="26.25" customHeight="1" x14ac:dyDescent="0.7">
      <c r="AD1068" s="100"/>
      <c r="AE1068" s="101"/>
      <c r="AF1068" s="102"/>
      <c r="AG1068" s="102"/>
      <c r="AH1068" s="103"/>
    </row>
    <row r="1069" spans="30:34" ht="26.25" customHeight="1" x14ac:dyDescent="0.7">
      <c r="AD1069" s="100"/>
      <c r="AE1069" s="101"/>
      <c r="AF1069" s="102"/>
      <c r="AG1069" s="102"/>
      <c r="AH1069" s="103"/>
    </row>
    <row r="1070" spans="30:34" ht="26.25" customHeight="1" x14ac:dyDescent="0.7">
      <c r="AD1070" s="100"/>
      <c r="AE1070" s="101"/>
      <c r="AF1070" s="102"/>
      <c r="AG1070" s="102"/>
      <c r="AH1070" s="103"/>
    </row>
    <row r="1071" spans="30:34" ht="26.25" customHeight="1" x14ac:dyDescent="0.7">
      <c r="AD1071" s="100"/>
      <c r="AE1071" s="101"/>
      <c r="AF1071" s="102"/>
      <c r="AG1071" s="102"/>
      <c r="AH1071" s="103"/>
    </row>
    <row r="1072" spans="30:34" ht="26.25" customHeight="1" x14ac:dyDescent="0.7">
      <c r="AD1072" s="100"/>
      <c r="AE1072" s="101"/>
      <c r="AF1072" s="102"/>
      <c r="AG1072" s="102"/>
      <c r="AH1072" s="103"/>
    </row>
    <row r="1073" spans="30:34" ht="26.25" customHeight="1" x14ac:dyDescent="0.7">
      <c r="AD1073" s="100"/>
      <c r="AE1073" s="101"/>
      <c r="AF1073" s="102"/>
      <c r="AG1073" s="102"/>
      <c r="AH1073" s="103"/>
    </row>
    <row r="1074" spans="30:34" ht="26.25" customHeight="1" x14ac:dyDescent="0.7">
      <c r="AD1074" s="100"/>
      <c r="AE1074" s="101"/>
      <c r="AF1074" s="102"/>
      <c r="AG1074" s="102"/>
      <c r="AH1074" s="103"/>
    </row>
    <row r="1075" spans="30:34" ht="26.25" customHeight="1" x14ac:dyDescent="0.7">
      <c r="AD1075" s="100"/>
      <c r="AE1075" s="101"/>
      <c r="AF1075" s="102"/>
      <c r="AG1075" s="102"/>
      <c r="AH1075" s="103"/>
    </row>
    <row r="1076" spans="30:34" ht="26.25" customHeight="1" x14ac:dyDescent="0.7">
      <c r="AD1076" s="100"/>
      <c r="AE1076" s="101"/>
      <c r="AF1076" s="102"/>
      <c r="AG1076" s="102"/>
      <c r="AH1076" s="103"/>
    </row>
    <row r="1077" spans="30:34" ht="26.25" customHeight="1" x14ac:dyDescent="0.7">
      <c r="AD1077" s="100"/>
      <c r="AE1077" s="101"/>
      <c r="AF1077" s="102"/>
      <c r="AG1077" s="102"/>
      <c r="AH1077" s="103"/>
    </row>
    <row r="1078" spans="30:34" ht="26.25" customHeight="1" x14ac:dyDescent="0.7">
      <c r="AD1078" s="100"/>
      <c r="AE1078" s="101"/>
      <c r="AF1078" s="102"/>
      <c r="AG1078" s="102"/>
      <c r="AH1078" s="103"/>
    </row>
    <row r="1079" spans="30:34" ht="26.25" customHeight="1" x14ac:dyDescent="0.7">
      <c r="AD1079" s="100"/>
      <c r="AE1079" s="101"/>
      <c r="AF1079" s="102"/>
      <c r="AG1079" s="102"/>
      <c r="AH1079" s="103"/>
    </row>
    <row r="1080" spans="30:34" ht="26.25" customHeight="1" x14ac:dyDescent="0.7">
      <c r="AD1080" s="100"/>
      <c r="AE1080" s="101"/>
      <c r="AF1080" s="102"/>
      <c r="AG1080" s="102"/>
      <c r="AH1080" s="103"/>
    </row>
    <row r="1081" spans="30:34" ht="26.25" customHeight="1" x14ac:dyDescent="0.7">
      <c r="AD1081" s="100"/>
      <c r="AE1081" s="101"/>
      <c r="AF1081" s="102"/>
      <c r="AG1081" s="102"/>
      <c r="AH1081" s="103"/>
    </row>
    <row r="1082" spans="30:34" ht="26.25" customHeight="1" x14ac:dyDescent="0.7">
      <c r="AD1082" s="100"/>
      <c r="AE1082" s="101"/>
      <c r="AF1082" s="102"/>
      <c r="AG1082" s="102"/>
      <c r="AH1082" s="103"/>
    </row>
    <row r="1083" spans="30:34" ht="26.25" customHeight="1" x14ac:dyDescent="0.7">
      <c r="AD1083" s="100"/>
      <c r="AE1083" s="101"/>
      <c r="AF1083" s="102"/>
      <c r="AG1083" s="102"/>
      <c r="AH1083" s="103"/>
    </row>
    <row r="1084" spans="30:34" ht="26.25" customHeight="1" x14ac:dyDescent="0.7">
      <c r="AD1084" s="100"/>
      <c r="AE1084" s="101"/>
      <c r="AF1084" s="102"/>
      <c r="AG1084" s="102"/>
      <c r="AH1084" s="103"/>
    </row>
    <row r="1085" spans="30:34" ht="26.25" customHeight="1" x14ac:dyDescent="0.7">
      <c r="AD1085" s="100"/>
      <c r="AE1085" s="101"/>
      <c r="AF1085" s="102"/>
      <c r="AG1085" s="102"/>
      <c r="AH1085" s="103"/>
    </row>
    <row r="1086" spans="30:34" ht="26.25" customHeight="1" x14ac:dyDescent="0.7">
      <c r="AD1086" s="100"/>
      <c r="AE1086" s="101"/>
      <c r="AF1086" s="102"/>
      <c r="AG1086" s="102"/>
      <c r="AH1086" s="103"/>
    </row>
    <row r="1087" spans="30:34" ht="26.25" customHeight="1" x14ac:dyDescent="0.7">
      <c r="AD1087" s="100"/>
      <c r="AE1087" s="101"/>
      <c r="AF1087" s="102"/>
      <c r="AG1087" s="102"/>
      <c r="AH1087" s="103"/>
    </row>
    <row r="1088" spans="30:34" ht="26.25" customHeight="1" x14ac:dyDescent="0.7">
      <c r="AD1088" s="100"/>
      <c r="AE1088" s="101"/>
      <c r="AF1088" s="102"/>
      <c r="AG1088" s="102"/>
      <c r="AH1088" s="103"/>
    </row>
    <row r="1089" spans="30:34" ht="26.25" customHeight="1" x14ac:dyDescent="0.7">
      <c r="AD1089" s="100"/>
      <c r="AE1089" s="101"/>
      <c r="AF1089" s="102"/>
      <c r="AG1089" s="102"/>
      <c r="AH1089" s="103"/>
    </row>
    <row r="1090" spans="30:34" ht="26.25" customHeight="1" x14ac:dyDescent="0.7">
      <c r="AD1090" s="100"/>
      <c r="AE1090" s="101"/>
      <c r="AF1090" s="102"/>
      <c r="AG1090" s="102"/>
      <c r="AH1090" s="103"/>
    </row>
    <row r="1091" spans="30:34" ht="26.25" customHeight="1" x14ac:dyDescent="0.7">
      <c r="AD1091" s="100"/>
      <c r="AE1091" s="101"/>
      <c r="AF1091" s="102"/>
      <c r="AG1091" s="102"/>
      <c r="AH1091" s="103"/>
    </row>
    <row r="1092" spans="30:34" ht="26.25" customHeight="1" x14ac:dyDescent="0.7">
      <c r="AD1092" s="100"/>
      <c r="AE1092" s="101"/>
      <c r="AF1092" s="102"/>
      <c r="AG1092" s="102"/>
      <c r="AH1092" s="103"/>
    </row>
    <row r="1093" spans="30:34" ht="26.25" customHeight="1" x14ac:dyDescent="0.7">
      <c r="AD1093" s="100"/>
      <c r="AE1093" s="101"/>
      <c r="AF1093" s="102"/>
      <c r="AG1093" s="102"/>
      <c r="AH1093" s="103"/>
    </row>
    <row r="1094" spans="30:34" ht="26.25" customHeight="1" x14ac:dyDescent="0.7">
      <c r="AD1094" s="100"/>
      <c r="AE1094" s="101"/>
      <c r="AF1094" s="102"/>
      <c r="AG1094" s="102"/>
      <c r="AH1094" s="103"/>
    </row>
    <row r="1095" spans="30:34" ht="26.25" customHeight="1" x14ac:dyDescent="0.7">
      <c r="AD1095" s="100"/>
      <c r="AE1095" s="101"/>
      <c r="AF1095" s="102"/>
      <c r="AG1095" s="102"/>
      <c r="AH1095" s="103"/>
    </row>
    <row r="1096" spans="30:34" ht="26.25" customHeight="1" x14ac:dyDescent="0.7">
      <c r="AD1096" s="100"/>
      <c r="AE1096" s="101"/>
      <c r="AF1096" s="102"/>
      <c r="AG1096" s="102"/>
      <c r="AH1096" s="103"/>
    </row>
    <row r="1097" spans="30:34" ht="26.25" customHeight="1" x14ac:dyDescent="0.7">
      <c r="AD1097" s="100"/>
      <c r="AE1097" s="101"/>
      <c r="AF1097" s="102"/>
      <c r="AG1097" s="102"/>
      <c r="AH1097" s="103"/>
    </row>
    <row r="1098" spans="30:34" ht="26.25" customHeight="1" x14ac:dyDescent="0.7">
      <c r="AD1098" s="100"/>
      <c r="AE1098" s="101"/>
      <c r="AF1098" s="102"/>
      <c r="AG1098" s="102"/>
      <c r="AH1098" s="103"/>
    </row>
    <row r="1099" spans="30:34" ht="26.25" customHeight="1" x14ac:dyDescent="0.7">
      <c r="AD1099" s="100"/>
      <c r="AE1099" s="101"/>
      <c r="AF1099" s="102"/>
      <c r="AG1099" s="102"/>
      <c r="AH1099" s="103"/>
    </row>
    <row r="1100" spans="30:34" ht="26.25" customHeight="1" x14ac:dyDescent="0.7">
      <c r="AD1100" s="100"/>
      <c r="AE1100" s="101"/>
      <c r="AF1100" s="102"/>
      <c r="AG1100" s="102"/>
      <c r="AH1100" s="103"/>
    </row>
    <row r="1101" spans="30:34" ht="26.25" customHeight="1" x14ac:dyDescent="0.7">
      <c r="AD1101" s="100"/>
      <c r="AE1101" s="101"/>
      <c r="AF1101" s="102"/>
      <c r="AG1101" s="102"/>
      <c r="AH1101" s="103"/>
    </row>
    <row r="1102" spans="30:34" ht="26.25" customHeight="1" x14ac:dyDescent="0.7">
      <c r="AD1102" s="100"/>
      <c r="AE1102" s="101"/>
      <c r="AF1102" s="102"/>
      <c r="AG1102" s="102"/>
      <c r="AH1102" s="103"/>
    </row>
    <row r="1103" spans="30:34" ht="26.25" customHeight="1" x14ac:dyDescent="0.7">
      <c r="AD1103" s="100"/>
      <c r="AE1103" s="101"/>
      <c r="AF1103" s="102"/>
      <c r="AG1103" s="102"/>
      <c r="AH1103" s="103"/>
    </row>
    <row r="1104" spans="30:34" ht="26.25" customHeight="1" x14ac:dyDescent="0.7">
      <c r="AD1104" s="100"/>
      <c r="AE1104" s="101"/>
      <c r="AF1104" s="102"/>
      <c r="AG1104" s="102"/>
      <c r="AH1104" s="103"/>
    </row>
    <row r="1105" spans="30:34" ht="26.25" customHeight="1" x14ac:dyDescent="0.7">
      <c r="AD1105" s="100"/>
      <c r="AE1105" s="101"/>
      <c r="AF1105" s="102"/>
      <c r="AG1105" s="102"/>
      <c r="AH1105" s="103"/>
    </row>
    <row r="1106" spans="30:34" ht="26.25" customHeight="1" x14ac:dyDescent="0.7">
      <c r="AD1106" s="100"/>
      <c r="AE1106" s="101"/>
      <c r="AF1106" s="102"/>
      <c r="AG1106" s="102"/>
      <c r="AH1106" s="103"/>
    </row>
    <row r="1107" spans="30:34" ht="26.25" customHeight="1" x14ac:dyDescent="0.7">
      <c r="AD1107" s="100"/>
      <c r="AE1107" s="101"/>
      <c r="AF1107" s="102"/>
      <c r="AG1107" s="102"/>
      <c r="AH1107" s="103"/>
    </row>
    <row r="1108" spans="30:34" ht="26.25" customHeight="1" x14ac:dyDescent="0.7">
      <c r="AD1108" s="100"/>
      <c r="AE1108" s="101"/>
      <c r="AF1108" s="102"/>
      <c r="AG1108" s="102"/>
      <c r="AH1108" s="103"/>
    </row>
    <row r="1109" spans="30:34" ht="26.25" customHeight="1" x14ac:dyDescent="0.7">
      <c r="AD1109" s="100"/>
      <c r="AE1109" s="101"/>
      <c r="AF1109" s="102"/>
      <c r="AG1109" s="102"/>
      <c r="AH1109" s="103"/>
    </row>
    <row r="1110" spans="30:34" ht="26.25" customHeight="1" x14ac:dyDescent="0.7">
      <c r="AD1110" s="100"/>
      <c r="AE1110" s="101"/>
      <c r="AF1110" s="102"/>
      <c r="AG1110" s="102"/>
      <c r="AH1110" s="103"/>
    </row>
    <row r="1111" spans="30:34" ht="26.25" customHeight="1" x14ac:dyDescent="0.7">
      <c r="AD1111" s="100"/>
      <c r="AE1111" s="101"/>
      <c r="AF1111" s="102"/>
      <c r="AG1111" s="102"/>
      <c r="AH1111" s="103"/>
    </row>
    <row r="1112" spans="30:34" ht="26.25" customHeight="1" x14ac:dyDescent="0.7">
      <c r="AD1112" s="100"/>
      <c r="AE1112" s="101"/>
      <c r="AF1112" s="102"/>
      <c r="AG1112" s="102"/>
      <c r="AH1112" s="103"/>
    </row>
    <row r="1113" spans="30:34" ht="26.25" customHeight="1" x14ac:dyDescent="0.7">
      <c r="AD1113" s="100"/>
      <c r="AE1113" s="101"/>
      <c r="AF1113" s="102"/>
      <c r="AG1113" s="102"/>
      <c r="AH1113" s="103"/>
    </row>
    <row r="1114" spans="30:34" ht="26.25" customHeight="1" x14ac:dyDescent="0.7">
      <c r="AD1114" s="100"/>
      <c r="AE1114" s="101"/>
      <c r="AF1114" s="102"/>
      <c r="AG1114" s="102"/>
      <c r="AH1114" s="103"/>
    </row>
    <row r="1115" spans="30:34" ht="26.25" customHeight="1" x14ac:dyDescent="0.7">
      <c r="AD1115" s="100"/>
      <c r="AE1115" s="101"/>
      <c r="AF1115" s="102"/>
      <c r="AG1115" s="102"/>
      <c r="AH1115" s="103"/>
    </row>
    <row r="1116" spans="30:34" ht="26.25" customHeight="1" x14ac:dyDescent="0.7">
      <c r="AD1116" s="100"/>
      <c r="AE1116" s="101"/>
      <c r="AF1116" s="102"/>
      <c r="AG1116" s="102"/>
      <c r="AH1116" s="103"/>
    </row>
    <row r="1117" spans="30:34" ht="26.25" customHeight="1" x14ac:dyDescent="0.7">
      <c r="AD1117" s="100"/>
      <c r="AE1117" s="101"/>
      <c r="AF1117" s="102"/>
      <c r="AG1117" s="102"/>
      <c r="AH1117" s="103"/>
    </row>
    <row r="1118" spans="30:34" ht="26.25" customHeight="1" x14ac:dyDescent="0.7">
      <c r="AD1118" s="100"/>
      <c r="AE1118" s="101"/>
      <c r="AF1118" s="102"/>
      <c r="AG1118" s="102"/>
      <c r="AH1118" s="103"/>
    </row>
    <row r="1119" spans="30:34" ht="26.25" customHeight="1" x14ac:dyDescent="0.7">
      <c r="AD1119" s="100"/>
      <c r="AE1119" s="101"/>
      <c r="AF1119" s="102"/>
      <c r="AG1119" s="102"/>
      <c r="AH1119" s="103"/>
    </row>
    <row r="1120" spans="30:34" ht="26.25" customHeight="1" x14ac:dyDescent="0.7">
      <c r="AD1120" s="100"/>
      <c r="AE1120" s="101"/>
      <c r="AF1120" s="102"/>
      <c r="AG1120" s="102"/>
      <c r="AH1120" s="103"/>
    </row>
    <row r="1121" spans="30:34" ht="26.25" customHeight="1" x14ac:dyDescent="0.7">
      <c r="AD1121" s="100"/>
      <c r="AE1121" s="101"/>
      <c r="AF1121" s="102"/>
      <c r="AG1121" s="102"/>
      <c r="AH1121" s="103"/>
    </row>
    <row r="1122" spans="30:34" ht="26.25" customHeight="1" x14ac:dyDescent="0.7">
      <c r="AD1122" s="100"/>
      <c r="AE1122" s="101"/>
      <c r="AF1122" s="102"/>
      <c r="AG1122" s="102"/>
      <c r="AH1122" s="103"/>
    </row>
    <row r="1123" spans="30:34" ht="26.25" customHeight="1" x14ac:dyDescent="0.7">
      <c r="AD1123" s="100"/>
      <c r="AE1123" s="101"/>
      <c r="AF1123" s="102"/>
      <c r="AG1123" s="102"/>
      <c r="AH1123" s="103"/>
    </row>
    <row r="1124" spans="30:34" ht="26.25" customHeight="1" x14ac:dyDescent="0.7">
      <c r="AD1124" s="100"/>
      <c r="AE1124" s="101"/>
      <c r="AF1124" s="102"/>
      <c r="AG1124" s="102"/>
      <c r="AH1124" s="103"/>
    </row>
    <row r="1125" spans="30:34" ht="26.25" customHeight="1" x14ac:dyDescent="0.7">
      <c r="AD1125" s="100"/>
      <c r="AE1125" s="101"/>
      <c r="AF1125" s="102"/>
      <c r="AG1125" s="102"/>
      <c r="AH1125" s="103"/>
    </row>
    <row r="1126" spans="30:34" ht="26.25" customHeight="1" x14ac:dyDescent="0.7">
      <c r="AD1126" s="100"/>
      <c r="AE1126" s="101"/>
      <c r="AF1126" s="102"/>
      <c r="AG1126" s="102"/>
      <c r="AH1126" s="103"/>
    </row>
    <row r="1127" spans="30:34" ht="26.25" customHeight="1" x14ac:dyDescent="0.7">
      <c r="AD1127" s="100"/>
      <c r="AE1127" s="101"/>
      <c r="AF1127" s="102"/>
      <c r="AG1127" s="102"/>
      <c r="AH1127" s="103"/>
    </row>
    <row r="1128" spans="30:34" ht="26.25" customHeight="1" x14ac:dyDescent="0.7">
      <c r="AD1128" s="100"/>
      <c r="AE1128" s="101"/>
      <c r="AF1128" s="102"/>
      <c r="AG1128" s="102"/>
      <c r="AH1128" s="103"/>
    </row>
    <row r="1129" spans="30:34" ht="26.25" customHeight="1" x14ac:dyDescent="0.7">
      <c r="AD1129" s="100"/>
      <c r="AE1129" s="101"/>
      <c r="AF1129" s="102"/>
      <c r="AG1129" s="102"/>
      <c r="AH1129" s="103"/>
    </row>
    <row r="1130" spans="30:34" ht="26.25" customHeight="1" x14ac:dyDescent="0.7">
      <c r="AD1130" s="100"/>
      <c r="AE1130" s="101"/>
      <c r="AF1130" s="102"/>
      <c r="AG1130" s="102"/>
      <c r="AH1130" s="103"/>
    </row>
    <row r="1131" spans="30:34" ht="26.25" customHeight="1" x14ac:dyDescent="0.7">
      <c r="AD1131" s="100"/>
      <c r="AE1131" s="101"/>
      <c r="AF1131" s="102"/>
      <c r="AG1131" s="102"/>
      <c r="AH1131" s="103"/>
    </row>
    <row r="1132" spans="30:34" ht="26.25" customHeight="1" x14ac:dyDescent="0.7">
      <c r="AD1132" s="100"/>
      <c r="AE1132" s="101"/>
      <c r="AF1132" s="102"/>
      <c r="AG1132" s="102"/>
      <c r="AH1132" s="103"/>
    </row>
    <row r="1133" spans="30:34" ht="26.25" customHeight="1" x14ac:dyDescent="0.7">
      <c r="AD1133" s="100"/>
      <c r="AE1133" s="101"/>
      <c r="AF1133" s="102"/>
      <c r="AG1133" s="102"/>
      <c r="AH1133" s="103"/>
    </row>
    <row r="1134" spans="30:34" ht="26.25" customHeight="1" x14ac:dyDescent="0.7">
      <c r="AD1134" s="100"/>
      <c r="AE1134" s="101"/>
      <c r="AF1134" s="102"/>
      <c r="AG1134" s="102"/>
      <c r="AH1134" s="103"/>
    </row>
    <row r="1135" spans="30:34" ht="26.25" customHeight="1" x14ac:dyDescent="0.7">
      <c r="AD1135" s="100"/>
      <c r="AE1135" s="101"/>
      <c r="AF1135" s="102"/>
      <c r="AG1135" s="102"/>
      <c r="AH1135" s="103"/>
    </row>
    <row r="1136" spans="30:34" ht="26.25" customHeight="1" x14ac:dyDescent="0.7">
      <c r="AD1136" s="100"/>
      <c r="AE1136" s="101"/>
      <c r="AF1136" s="102"/>
      <c r="AG1136" s="102"/>
      <c r="AH1136" s="103"/>
    </row>
    <row r="1137" spans="30:34" ht="26.25" customHeight="1" x14ac:dyDescent="0.7">
      <c r="AD1137" s="100"/>
      <c r="AE1137" s="101"/>
      <c r="AF1137" s="102"/>
      <c r="AG1137" s="102"/>
      <c r="AH1137" s="103"/>
    </row>
    <row r="1138" spans="30:34" ht="26.25" customHeight="1" x14ac:dyDescent="0.7">
      <c r="AD1138" s="100"/>
      <c r="AE1138" s="101"/>
      <c r="AF1138" s="102"/>
      <c r="AG1138" s="102"/>
      <c r="AH1138" s="103"/>
    </row>
    <row r="1139" spans="30:34" ht="26.25" customHeight="1" x14ac:dyDescent="0.7">
      <c r="AD1139" s="100"/>
      <c r="AE1139" s="101"/>
      <c r="AF1139" s="102"/>
      <c r="AG1139" s="102"/>
      <c r="AH1139" s="103"/>
    </row>
    <row r="1140" spans="30:34" ht="26.25" customHeight="1" x14ac:dyDescent="0.7">
      <c r="AD1140" s="100"/>
      <c r="AE1140" s="101"/>
      <c r="AF1140" s="102"/>
      <c r="AG1140" s="102"/>
      <c r="AH1140" s="103"/>
    </row>
    <row r="1141" spans="30:34" ht="26.25" customHeight="1" x14ac:dyDescent="0.7">
      <c r="AD1141" s="100"/>
      <c r="AE1141" s="101"/>
      <c r="AF1141" s="102"/>
      <c r="AG1141" s="102"/>
      <c r="AH1141" s="103"/>
    </row>
    <row r="1142" spans="30:34" ht="26.25" customHeight="1" x14ac:dyDescent="0.7">
      <c r="AD1142" s="100"/>
      <c r="AE1142" s="101"/>
      <c r="AF1142" s="102"/>
      <c r="AG1142" s="102"/>
      <c r="AH1142" s="103"/>
    </row>
    <row r="1143" spans="30:34" ht="26.25" customHeight="1" x14ac:dyDescent="0.7">
      <c r="AD1143" s="100"/>
      <c r="AE1143" s="101"/>
      <c r="AF1143" s="102"/>
      <c r="AG1143" s="102"/>
      <c r="AH1143" s="103"/>
    </row>
    <row r="1144" spans="30:34" ht="26.25" customHeight="1" x14ac:dyDescent="0.7">
      <c r="AD1144" s="100"/>
      <c r="AE1144" s="101"/>
      <c r="AF1144" s="102"/>
      <c r="AG1144" s="102"/>
      <c r="AH1144" s="103"/>
    </row>
    <row r="1145" spans="30:34" ht="26.25" customHeight="1" x14ac:dyDescent="0.7">
      <c r="AD1145" s="100"/>
      <c r="AE1145" s="101"/>
      <c r="AF1145" s="102"/>
      <c r="AG1145" s="102"/>
      <c r="AH1145" s="103"/>
    </row>
    <row r="1146" spans="30:34" ht="26.25" customHeight="1" x14ac:dyDescent="0.7">
      <c r="AD1146" s="100"/>
      <c r="AE1146" s="101"/>
      <c r="AF1146" s="102"/>
      <c r="AG1146" s="102"/>
      <c r="AH1146" s="103"/>
    </row>
    <row r="1147" spans="30:34" ht="26.25" customHeight="1" x14ac:dyDescent="0.7">
      <c r="AD1147" s="100"/>
      <c r="AE1147" s="101"/>
      <c r="AF1147" s="102"/>
      <c r="AG1147" s="102"/>
      <c r="AH1147" s="103"/>
    </row>
    <row r="1148" spans="30:34" ht="26.25" customHeight="1" x14ac:dyDescent="0.7">
      <c r="AD1148" s="100"/>
      <c r="AE1148" s="101"/>
      <c r="AF1148" s="102"/>
      <c r="AG1148" s="102"/>
      <c r="AH1148" s="103"/>
    </row>
    <row r="1149" spans="30:34" ht="26.25" customHeight="1" x14ac:dyDescent="0.7">
      <c r="AD1149" s="100"/>
      <c r="AE1149" s="101"/>
      <c r="AF1149" s="102"/>
      <c r="AG1149" s="102"/>
      <c r="AH1149" s="103"/>
    </row>
    <row r="1150" spans="30:34" ht="26.25" customHeight="1" x14ac:dyDescent="0.7">
      <c r="AD1150" s="100"/>
      <c r="AE1150" s="101"/>
      <c r="AF1150" s="102"/>
      <c r="AG1150" s="102"/>
      <c r="AH1150" s="103"/>
    </row>
    <row r="1151" spans="30:34" ht="26.25" customHeight="1" x14ac:dyDescent="0.7">
      <c r="AD1151" s="100"/>
      <c r="AE1151" s="101"/>
      <c r="AF1151" s="102"/>
      <c r="AG1151" s="102"/>
      <c r="AH1151" s="103"/>
    </row>
    <row r="1152" spans="30:34" ht="26.25" customHeight="1" x14ac:dyDescent="0.7">
      <c r="AD1152" s="100"/>
      <c r="AE1152" s="101"/>
      <c r="AF1152" s="102"/>
      <c r="AG1152" s="102"/>
      <c r="AH1152" s="103"/>
    </row>
    <row r="1153" spans="30:34" ht="26.25" customHeight="1" x14ac:dyDescent="0.7">
      <c r="AD1153" s="100"/>
      <c r="AE1153" s="101"/>
      <c r="AF1153" s="102"/>
      <c r="AG1153" s="102"/>
      <c r="AH1153" s="103"/>
    </row>
    <row r="1154" spans="30:34" ht="26.25" customHeight="1" x14ac:dyDescent="0.7">
      <c r="AD1154" s="100"/>
      <c r="AE1154" s="101"/>
      <c r="AF1154" s="102"/>
      <c r="AG1154" s="102"/>
      <c r="AH1154" s="103"/>
    </row>
    <row r="1155" spans="30:34" ht="26.25" customHeight="1" x14ac:dyDescent="0.7">
      <c r="AD1155" s="100"/>
      <c r="AE1155" s="101"/>
      <c r="AF1155" s="102"/>
      <c r="AG1155" s="102"/>
      <c r="AH1155" s="103"/>
    </row>
    <row r="1156" spans="30:34" ht="26.25" customHeight="1" x14ac:dyDescent="0.7">
      <c r="AD1156" s="100"/>
      <c r="AE1156" s="101"/>
      <c r="AF1156" s="102"/>
      <c r="AG1156" s="102"/>
      <c r="AH1156" s="103"/>
    </row>
    <row r="1157" spans="30:34" ht="26.25" customHeight="1" x14ac:dyDescent="0.7">
      <c r="AD1157" s="100"/>
      <c r="AE1157" s="101"/>
      <c r="AF1157" s="102"/>
      <c r="AG1157" s="102"/>
      <c r="AH1157" s="103"/>
    </row>
    <row r="1158" spans="30:34" ht="26.25" customHeight="1" x14ac:dyDescent="0.7">
      <c r="AD1158" s="100"/>
      <c r="AE1158" s="101"/>
      <c r="AF1158" s="102"/>
      <c r="AG1158" s="102"/>
      <c r="AH1158" s="103"/>
    </row>
    <row r="1159" spans="30:34" ht="26.25" customHeight="1" x14ac:dyDescent="0.7">
      <c r="AD1159" s="100"/>
      <c r="AE1159" s="101"/>
      <c r="AF1159" s="102"/>
      <c r="AG1159" s="102"/>
      <c r="AH1159" s="103"/>
    </row>
    <row r="1160" spans="30:34" ht="26.25" customHeight="1" x14ac:dyDescent="0.7">
      <c r="AD1160" s="100"/>
      <c r="AE1160" s="101"/>
      <c r="AF1160" s="102"/>
      <c r="AG1160" s="102"/>
      <c r="AH1160" s="103"/>
    </row>
    <row r="1161" spans="30:34" ht="26.25" customHeight="1" x14ac:dyDescent="0.7">
      <c r="AD1161" s="100"/>
      <c r="AE1161" s="101"/>
      <c r="AF1161" s="102"/>
      <c r="AG1161" s="102"/>
      <c r="AH1161" s="103"/>
    </row>
    <row r="1162" spans="30:34" ht="26.25" customHeight="1" x14ac:dyDescent="0.7">
      <c r="AD1162" s="100"/>
      <c r="AE1162" s="101"/>
      <c r="AF1162" s="102"/>
      <c r="AG1162" s="102"/>
      <c r="AH1162" s="103"/>
    </row>
    <row r="1163" spans="30:34" ht="26.25" customHeight="1" x14ac:dyDescent="0.7">
      <c r="AD1163" s="100"/>
      <c r="AE1163" s="101"/>
      <c r="AF1163" s="102"/>
      <c r="AG1163" s="102"/>
      <c r="AH1163" s="103"/>
    </row>
    <row r="1164" spans="30:34" ht="26.25" customHeight="1" x14ac:dyDescent="0.7">
      <c r="AD1164" s="100"/>
      <c r="AE1164" s="101"/>
      <c r="AF1164" s="102"/>
      <c r="AG1164" s="102"/>
      <c r="AH1164" s="103"/>
    </row>
    <row r="1165" spans="30:34" ht="26.25" customHeight="1" x14ac:dyDescent="0.7">
      <c r="AD1165" s="100"/>
      <c r="AE1165" s="101"/>
      <c r="AF1165" s="102"/>
      <c r="AG1165" s="102"/>
      <c r="AH1165" s="103"/>
    </row>
    <row r="1166" spans="30:34" ht="26.25" customHeight="1" x14ac:dyDescent="0.7">
      <c r="AD1166" s="100"/>
      <c r="AE1166" s="101"/>
      <c r="AF1166" s="102"/>
      <c r="AG1166" s="102"/>
      <c r="AH1166" s="103"/>
    </row>
    <row r="1167" spans="30:34" ht="26.25" customHeight="1" x14ac:dyDescent="0.7">
      <c r="AD1167" s="100"/>
      <c r="AE1167" s="101"/>
      <c r="AF1167" s="102"/>
      <c r="AG1167" s="102"/>
      <c r="AH1167" s="103"/>
    </row>
    <row r="1168" spans="30:34" ht="26.25" customHeight="1" x14ac:dyDescent="0.7">
      <c r="AD1168" s="100"/>
      <c r="AE1168" s="101"/>
      <c r="AF1168" s="102"/>
      <c r="AG1168" s="102"/>
      <c r="AH1168" s="103"/>
    </row>
    <row r="1169" spans="30:34" ht="26.25" customHeight="1" x14ac:dyDescent="0.7">
      <c r="AD1169" s="100"/>
      <c r="AE1169" s="101"/>
      <c r="AF1169" s="102"/>
      <c r="AG1169" s="102"/>
      <c r="AH1169" s="103"/>
    </row>
    <row r="1170" spans="30:34" ht="26.25" customHeight="1" x14ac:dyDescent="0.7">
      <c r="AD1170" s="100"/>
      <c r="AE1170" s="101"/>
      <c r="AF1170" s="102"/>
      <c r="AG1170" s="102"/>
      <c r="AH1170" s="103"/>
    </row>
    <row r="1171" spans="30:34" ht="26.25" customHeight="1" x14ac:dyDescent="0.7">
      <c r="AD1171" s="100"/>
      <c r="AE1171" s="101"/>
      <c r="AF1171" s="102"/>
      <c r="AG1171" s="102"/>
      <c r="AH1171" s="103"/>
    </row>
    <row r="1172" spans="30:34" ht="26.25" customHeight="1" x14ac:dyDescent="0.7">
      <c r="AD1172" s="100"/>
      <c r="AE1172" s="101"/>
      <c r="AF1172" s="102"/>
      <c r="AG1172" s="102"/>
      <c r="AH1172" s="103"/>
    </row>
    <row r="1173" spans="30:34" ht="26.25" customHeight="1" x14ac:dyDescent="0.7">
      <c r="AD1173" s="100"/>
      <c r="AE1173" s="101"/>
      <c r="AF1173" s="102"/>
      <c r="AG1173" s="102"/>
      <c r="AH1173" s="103"/>
    </row>
    <row r="1174" spans="30:34" ht="26.25" customHeight="1" x14ac:dyDescent="0.7">
      <c r="AD1174" s="100"/>
      <c r="AE1174" s="101"/>
      <c r="AF1174" s="102"/>
      <c r="AG1174" s="102"/>
      <c r="AH1174" s="103"/>
    </row>
    <row r="1175" spans="30:34" ht="26.25" customHeight="1" x14ac:dyDescent="0.7">
      <c r="AD1175" s="100"/>
      <c r="AE1175" s="101"/>
      <c r="AF1175" s="102"/>
      <c r="AG1175" s="102"/>
      <c r="AH1175" s="103"/>
    </row>
    <row r="1176" spans="30:34" ht="26.25" customHeight="1" x14ac:dyDescent="0.7">
      <c r="AD1176" s="100"/>
      <c r="AE1176" s="101"/>
      <c r="AF1176" s="102"/>
      <c r="AG1176" s="102"/>
      <c r="AH1176" s="103"/>
    </row>
    <row r="1177" spans="30:34" ht="26.25" customHeight="1" x14ac:dyDescent="0.7">
      <c r="AD1177" s="100"/>
      <c r="AE1177" s="101"/>
      <c r="AF1177" s="102"/>
      <c r="AG1177" s="102"/>
      <c r="AH1177" s="103"/>
    </row>
    <row r="1178" spans="30:34" ht="26.25" customHeight="1" x14ac:dyDescent="0.7">
      <c r="AD1178" s="100"/>
      <c r="AE1178" s="101"/>
      <c r="AF1178" s="102"/>
      <c r="AG1178" s="102"/>
      <c r="AH1178" s="103"/>
    </row>
    <row r="1179" spans="30:34" ht="26.25" customHeight="1" x14ac:dyDescent="0.7">
      <c r="AD1179" s="100"/>
      <c r="AE1179" s="101"/>
      <c r="AF1179" s="102"/>
      <c r="AG1179" s="102"/>
      <c r="AH1179" s="103"/>
    </row>
    <row r="1180" spans="30:34" ht="26.25" customHeight="1" x14ac:dyDescent="0.7">
      <c r="AD1180" s="100"/>
      <c r="AE1180" s="101"/>
      <c r="AF1180" s="102"/>
      <c r="AG1180" s="102"/>
      <c r="AH1180" s="103"/>
    </row>
    <row r="1181" spans="30:34" ht="26.25" customHeight="1" x14ac:dyDescent="0.7">
      <c r="AD1181" s="100"/>
      <c r="AE1181" s="101"/>
      <c r="AF1181" s="102"/>
      <c r="AG1181" s="102"/>
      <c r="AH1181" s="103"/>
    </row>
    <row r="1182" spans="30:34" ht="26.25" customHeight="1" x14ac:dyDescent="0.7">
      <c r="AD1182" s="100"/>
      <c r="AE1182" s="101"/>
      <c r="AF1182" s="102"/>
      <c r="AG1182" s="102"/>
      <c r="AH1182" s="103"/>
    </row>
    <row r="1183" spans="30:34" ht="26.25" customHeight="1" x14ac:dyDescent="0.7">
      <c r="AD1183" s="100"/>
      <c r="AE1183" s="101"/>
      <c r="AF1183" s="102"/>
      <c r="AG1183" s="102"/>
      <c r="AH1183" s="103"/>
    </row>
    <row r="1184" spans="30:34" ht="26.25" customHeight="1" x14ac:dyDescent="0.7">
      <c r="AD1184" s="100"/>
      <c r="AE1184" s="101"/>
      <c r="AF1184" s="102"/>
      <c r="AG1184" s="102"/>
      <c r="AH1184" s="103"/>
    </row>
    <row r="1185" spans="30:34" ht="26.25" customHeight="1" x14ac:dyDescent="0.7">
      <c r="AD1185" s="100"/>
      <c r="AE1185" s="101"/>
      <c r="AF1185" s="102"/>
      <c r="AG1185" s="102"/>
      <c r="AH1185" s="103"/>
    </row>
    <row r="1186" spans="30:34" ht="26.25" customHeight="1" x14ac:dyDescent="0.7">
      <c r="AD1186" s="100"/>
      <c r="AE1186" s="101"/>
      <c r="AF1186" s="102"/>
      <c r="AG1186" s="102"/>
      <c r="AH1186" s="103"/>
    </row>
    <row r="1187" spans="30:34" ht="26.25" customHeight="1" x14ac:dyDescent="0.7">
      <c r="AD1187" s="100"/>
      <c r="AE1187" s="101"/>
      <c r="AF1187" s="102"/>
      <c r="AG1187" s="102"/>
      <c r="AH1187" s="103"/>
    </row>
    <row r="1188" spans="30:34" ht="26.25" customHeight="1" x14ac:dyDescent="0.7">
      <c r="AD1188" s="100"/>
      <c r="AE1188" s="101"/>
      <c r="AF1188" s="102"/>
      <c r="AG1188" s="102"/>
      <c r="AH1188" s="103"/>
    </row>
    <row r="1189" spans="30:34" ht="26.25" customHeight="1" x14ac:dyDescent="0.7">
      <c r="AD1189" s="100"/>
      <c r="AE1189" s="101"/>
      <c r="AF1189" s="102"/>
      <c r="AG1189" s="102"/>
      <c r="AH1189" s="103"/>
    </row>
    <row r="1190" spans="30:34" ht="26.25" customHeight="1" x14ac:dyDescent="0.7">
      <c r="AD1190" s="100"/>
      <c r="AE1190" s="101"/>
      <c r="AF1190" s="102"/>
      <c r="AG1190" s="102"/>
      <c r="AH1190" s="103"/>
    </row>
    <row r="1191" spans="30:34" ht="26.25" customHeight="1" x14ac:dyDescent="0.7">
      <c r="AD1191" s="100"/>
      <c r="AE1191" s="101"/>
      <c r="AF1191" s="102"/>
      <c r="AG1191" s="102"/>
      <c r="AH1191" s="103"/>
    </row>
    <row r="1192" spans="30:34" ht="26.25" customHeight="1" x14ac:dyDescent="0.7">
      <c r="AD1192" s="100"/>
      <c r="AE1192" s="101"/>
      <c r="AF1192" s="102"/>
      <c r="AG1192" s="102"/>
      <c r="AH1192" s="103"/>
    </row>
    <row r="1193" spans="30:34" ht="26.25" customHeight="1" x14ac:dyDescent="0.7">
      <c r="AD1193" s="100"/>
      <c r="AE1193" s="101"/>
      <c r="AF1193" s="102"/>
      <c r="AG1193" s="102"/>
      <c r="AH1193" s="103"/>
    </row>
    <row r="1194" spans="30:34" ht="26.25" customHeight="1" x14ac:dyDescent="0.7">
      <c r="AD1194" s="100"/>
      <c r="AE1194" s="101"/>
      <c r="AF1194" s="102"/>
      <c r="AG1194" s="102"/>
      <c r="AH1194" s="103"/>
    </row>
    <row r="1195" spans="30:34" ht="26.25" customHeight="1" x14ac:dyDescent="0.7">
      <c r="AD1195" s="100"/>
      <c r="AE1195" s="101"/>
      <c r="AF1195" s="102"/>
      <c r="AG1195" s="102"/>
      <c r="AH1195" s="103"/>
    </row>
    <row r="1196" spans="30:34" ht="26.25" customHeight="1" x14ac:dyDescent="0.7">
      <c r="AD1196" s="100"/>
      <c r="AE1196" s="101"/>
      <c r="AF1196" s="102"/>
      <c r="AG1196" s="102"/>
      <c r="AH1196" s="103"/>
    </row>
    <row r="1197" spans="30:34" ht="26.25" customHeight="1" x14ac:dyDescent="0.7">
      <c r="AD1197" s="100"/>
      <c r="AE1197" s="101"/>
      <c r="AF1197" s="102"/>
      <c r="AG1197" s="102"/>
      <c r="AH1197" s="103"/>
    </row>
    <row r="1198" spans="30:34" ht="26.25" customHeight="1" x14ac:dyDescent="0.7">
      <c r="AD1198" s="100"/>
      <c r="AE1198" s="101"/>
      <c r="AF1198" s="102"/>
      <c r="AG1198" s="102"/>
      <c r="AH1198" s="103"/>
    </row>
    <row r="1199" spans="30:34" ht="26.25" customHeight="1" x14ac:dyDescent="0.7">
      <c r="AD1199" s="100"/>
      <c r="AE1199" s="101"/>
      <c r="AF1199" s="102"/>
      <c r="AG1199" s="102"/>
      <c r="AH1199" s="103"/>
    </row>
    <row r="1200" spans="30:34" ht="26.25" customHeight="1" x14ac:dyDescent="0.7">
      <c r="AD1200" s="100"/>
      <c r="AE1200" s="101"/>
      <c r="AF1200" s="102"/>
      <c r="AG1200" s="102"/>
      <c r="AH1200" s="103"/>
    </row>
    <row r="1201" spans="30:34" ht="26.25" customHeight="1" x14ac:dyDescent="0.7">
      <c r="AD1201" s="100"/>
      <c r="AE1201" s="101"/>
      <c r="AF1201" s="102"/>
      <c r="AG1201" s="102"/>
      <c r="AH1201" s="103"/>
    </row>
    <row r="1202" spans="30:34" ht="26.25" customHeight="1" x14ac:dyDescent="0.7">
      <c r="AD1202" s="100"/>
      <c r="AE1202" s="101"/>
      <c r="AF1202" s="102"/>
      <c r="AG1202" s="102"/>
      <c r="AH1202" s="103"/>
    </row>
    <row r="1203" spans="30:34" ht="26.25" customHeight="1" x14ac:dyDescent="0.7">
      <c r="AD1203" s="100"/>
      <c r="AE1203" s="101"/>
      <c r="AF1203" s="102"/>
      <c r="AG1203" s="102"/>
      <c r="AH1203" s="103"/>
    </row>
    <row r="1204" spans="30:34" ht="26.25" customHeight="1" x14ac:dyDescent="0.7">
      <c r="AD1204" s="100"/>
      <c r="AE1204" s="101"/>
      <c r="AF1204" s="102"/>
      <c r="AG1204" s="102"/>
      <c r="AH1204" s="103"/>
    </row>
    <row r="1205" spans="30:34" ht="26.25" customHeight="1" x14ac:dyDescent="0.7">
      <c r="AD1205" s="100"/>
      <c r="AE1205" s="101"/>
      <c r="AF1205" s="102"/>
      <c r="AG1205" s="102"/>
      <c r="AH1205" s="103"/>
    </row>
    <row r="1206" spans="30:34" ht="26.25" customHeight="1" x14ac:dyDescent="0.7">
      <c r="AD1206" s="100"/>
      <c r="AE1206" s="101"/>
      <c r="AF1206" s="102"/>
      <c r="AG1206" s="102"/>
      <c r="AH1206" s="103"/>
    </row>
    <row r="1207" spans="30:34" ht="26.25" customHeight="1" x14ac:dyDescent="0.7">
      <c r="AD1207" s="100"/>
      <c r="AE1207" s="101"/>
      <c r="AF1207" s="102"/>
      <c r="AG1207" s="102"/>
      <c r="AH1207" s="103"/>
    </row>
    <row r="1208" spans="30:34" ht="26.25" customHeight="1" x14ac:dyDescent="0.7">
      <c r="AD1208" s="100"/>
      <c r="AE1208" s="101"/>
      <c r="AF1208" s="102"/>
      <c r="AG1208" s="102"/>
      <c r="AH1208" s="103"/>
    </row>
    <row r="1209" spans="30:34" ht="26.25" customHeight="1" x14ac:dyDescent="0.7">
      <c r="AD1209" s="100"/>
      <c r="AE1209" s="101"/>
      <c r="AF1209" s="102"/>
      <c r="AG1209" s="102"/>
      <c r="AH1209" s="103"/>
    </row>
    <row r="1210" spans="30:34" ht="26.25" customHeight="1" x14ac:dyDescent="0.7">
      <c r="AD1210" s="100"/>
      <c r="AE1210" s="101"/>
      <c r="AF1210" s="102"/>
      <c r="AG1210" s="102"/>
      <c r="AH1210" s="103"/>
    </row>
    <row r="1211" spans="30:34" ht="26.25" customHeight="1" x14ac:dyDescent="0.7">
      <c r="AD1211" s="100"/>
      <c r="AE1211" s="101"/>
      <c r="AF1211" s="102"/>
      <c r="AG1211" s="102"/>
      <c r="AH1211" s="103"/>
    </row>
    <row r="1212" spans="30:34" ht="26.25" customHeight="1" x14ac:dyDescent="0.7">
      <c r="AD1212" s="100"/>
      <c r="AE1212" s="101"/>
      <c r="AF1212" s="102"/>
      <c r="AG1212" s="102"/>
      <c r="AH1212" s="103"/>
    </row>
    <row r="1213" spans="30:34" ht="26.25" customHeight="1" x14ac:dyDescent="0.7">
      <c r="AD1213" s="100"/>
      <c r="AE1213" s="101"/>
      <c r="AF1213" s="102"/>
      <c r="AG1213" s="102"/>
      <c r="AH1213" s="103"/>
    </row>
    <row r="1214" spans="30:34" ht="26.25" customHeight="1" x14ac:dyDescent="0.7">
      <c r="AD1214" s="100"/>
      <c r="AE1214" s="101"/>
      <c r="AF1214" s="102"/>
      <c r="AG1214" s="102"/>
      <c r="AH1214" s="103"/>
    </row>
    <row r="1215" spans="30:34" ht="26.25" customHeight="1" x14ac:dyDescent="0.7">
      <c r="AD1215" s="100"/>
      <c r="AE1215" s="101"/>
      <c r="AF1215" s="102"/>
      <c r="AG1215" s="102"/>
      <c r="AH1215" s="103"/>
    </row>
    <row r="1216" spans="30:34" ht="26.25" customHeight="1" x14ac:dyDescent="0.7">
      <c r="AD1216" s="100"/>
      <c r="AE1216" s="101"/>
      <c r="AF1216" s="102"/>
      <c r="AG1216" s="102"/>
      <c r="AH1216" s="103"/>
    </row>
    <row r="1217" spans="30:34" ht="26.25" customHeight="1" x14ac:dyDescent="0.7">
      <c r="AD1217" s="100"/>
      <c r="AE1217" s="101"/>
      <c r="AF1217" s="102"/>
      <c r="AG1217" s="102"/>
      <c r="AH1217" s="103"/>
    </row>
    <row r="1218" spans="30:34" ht="26.25" customHeight="1" x14ac:dyDescent="0.7">
      <c r="AD1218" s="100"/>
      <c r="AE1218" s="101"/>
      <c r="AF1218" s="102"/>
      <c r="AG1218" s="102"/>
      <c r="AH1218" s="103"/>
    </row>
    <row r="1219" spans="30:34" ht="26.25" customHeight="1" x14ac:dyDescent="0.7">
      <c r="AD1219" s="100"/>
      <c r="AE1219" s="101"/>
      <c r="AF1219" s="102"/>
      <c r="AG1219" s="102"/>
      <c r="AH1219" s="103"/>
    </row>
    <row r="1220" spans="30:34" ht="26.25" customHeight="1" x14ac:dyDescent="0.7">
      <c r="AD1220" s="100"/>
      <c r="AE1220" s="101"/>
      <c r="AF1220" s="102"/>
      <c r="AG1220" s="102"/>
      <c r="AH1220" s="103"/>
    </row>
    <row r="1221" spans="30:34" ht="26.25" customHeight="1" x14ac:dyDescent="0.7">
      <c r="AD1221" s="100"/>
      <c r="AE1221" s="101"/>
      <c r="AF1221" s="102"/>
      <c r="AG1221" s="102"/>
      <c r="AH1221" s="103"/>
    </row>
    <row r="1222" spans="30:34" ht="26.25" customHeight="1" x14ac:dyDescent="0.7">
      <c r="AD1222" s="100"/>
      <c r="AE1222" s="101"/>
      <c r="AF1222" s="102"/>
      <c r="AG1222" s="102"/>
      <c r="AH1222" s="103"/>
    </row>
    <row r="1223" spans="30:34" ht="26.25" customHeight="1" x14ac:dyDescent="0.7">
      <c r="AD1223" s="100"/>
      <c r="AE1223" s="101"/>
      <c r="AF1223" s="102"/>
      <c r="AG1223" s="102"/>
      <c r="AH1223" s="103"/>
    </row>
    <row r="1224" spans="30:34" ht="26.25" customHeight="1" x14ac:dyDescent="0.7">
      <c r="AD1224" s="100"/>
      <c r="AE1224" s="101"/>
      <c r="AF1224" s="102"/>
      <c r="AG1224" s="102"/>
      <c r="AH1224" s="103"/>
    </row>
    <row r="1225" spans="30:34" ht="26.25" customHeight="1" x14ac:dyDescent="0.7">
      <c r="AD1225" s="100"/>
      <c r="AE1225" s="101"/>
      <c r="AF1225" s="102"/>
      <c r="AG1225" s="102"/>
      <c r="AH1225" s="103"/>
    </row>
    <row r="1226" spans="30:34" ht="26.25" customHeight="1" x14ac:dyDescent="0.7">
      <c r="AD1226" s="100"/>
      <c r="AE1226" s="101"/>
      <c r="AF1226" s="102"/>
      <c r="AG1226" s="102"/>
      <c r="AH1226" s="103"/>
    </row>
    <row r="1227" spans="30:34" ht="26.25" customHeight="1" x14ac:dyDescent="0.7">
      <c r="AD1227" s="100"/>
      <c r="AE1227" s="101"/>
      <c r="AF1227" s="102"/>
      <c r="AG1227" s="102"/>
      <c r="AH1227" s="103"/>
    </row>
    <row r="1228" spans="30:34" ht="26.25" customHeight="1" x14ac:dyDescent="0.7">
      <c r="AD1228" s="100"/>
      <c r="AE1228" s="101"/>
      <c r="AF1228" s="102"/>
      <c r="AG1228" s="102"/>
      <c r="AH1228" s="103"/>
    </row>
    <row r="1229" spans="30:34" ht="26.25" customHeight="1" x14ac:dyDescent="0.7">
      <c r="AD1229" s="100"/>
      <c r="AE1229" s="101"/>
      <c r="AF1229" s="102"/>
      <c r="AG1229" s="102"/>
      <c r="AH1229" s="103"/>
    </row>
    <row r="1230" spans="30:34" ht="26.25" customHeight="1" x14ac:dyDescent="0.7">
      <c r="AD1230" s="100"/>
      <c r="AE1230" s="101"/>
      <c r="AF1230" s="102"/>
      <c r="AG1230" s="102"/>
      <c r="AH1230" s="103"/>
    </row>
    <row r="1231" spans="30:34" ht="26.25" customHeight="1" x14ac:dyDescent="0.7">
      <c r="AD1231" s="100"/>
      <c r="AE1231" s="101"/>
      <c r="AF1231" s="102"/>
      <c r="AG1231" s="102"/>
      <c r="AH1231" s="103"/>
    </row>
    <row r="1232" spans="30:34" ht="26.25" customHeight="1" x14ac:dyDescent="0.7">
      <c r="AD1232" s="100"/>
      <c r="AE1232" s="101"/>
      <c r="AF1232" s="102"/>
      <c r="AG1232" s="102"/>
      <c r="AH1232" s="103"/>
    </row>
    <row r="1233" spans="30:34" ht="26.25" customHeight="1" x14ac:dyDescent="0.7">
      <c r="AD1233" s="100"/>
      <c r="AE1233" s="101"/>
      <c r="AF1233" s="102"/>
      <c r="AG1233" s="102"/>
      <c r="AH1233" s="103"/>
    </row>
    <row r="1234" spans="30:34" ht="26.25" customHeight="1" x14ac:dyDescent="0.7">
      <c r="AD1234" s="100"/>
      <c r="AE1234" s="101"/>
      <c r="AF1234" s="102"/>
      <c r="AG1234" s="102"/>
      <c r="AH1234" s="103"/>
    </row>
    <row r="1235" spans="30:34" ht="26.25" customHeight="1" x14ac:dyDescent="0.7">
      <c r="AD1235" s="100"/>
      <c r="AE1235" s="101"/>
      <c r="AF1235" s="102"/>
      <c r="AG1235" s="102"/>
      <c r="AH1235" s="103"/>
    </row>
    <row r="1236" spans="30:34" ht="26.25" customHeight="1" x14ac:dyDescent="0.7">
      <c r="AD1236" s="100"/>
      <c r="AE1236" s="101"/>
      <c r="AF1236" s="102"/>
      <c r="AG1236" s="102"/>
      <c r="AH1236" s="103"/>
    </row>
    <row r="1237" spans="30:34" ht="26.25" customHeight="1" x14ac:dyDescent="0.7">
      <c r="AD1237" s="100"/>
      <c r="AE1237" s="101"/>
      <c r="AF1237" s="102"/>
      <c r="AG1237" s="102"/>
      <c r="AH1237" s="103"/>
    </row>
    <row r="1238" spans="30:34" ht="26.25" customHeight="1" x14ac:dyDescent="0.7">
      <c r="AD1238" s="100"/>
      <c r="AE1238" s="101"/>
      <c r="AF1238" s="102"/>
      <c r="AG1238" s="102"/>
      <c r="AH1238" s="103"/>
    </row>
    <row r="1239" spans="30:34" ht="26.25" customHeight="1" x14ac:dyDescent="0.7">
      <c r="AD1239" s="100"/>
      <c r="AE1239" s="101"/>
      <c r="AF1239" s="102"/>
      <c r="AG1239" s="102"/>
      <c r="AH1239" s="103"/>
    </row>
    <row r="1240" spans="30:34" ht="26.25" customHeight="1" x14ac:dyDescent="0.7">
      <c r="AD1240" s="100"/>
      <c r="AE1240" s="101"/>
      <c r="AF1240" s="102"/>
      <c r="AG1240" s="102"/>
      <c r="AH1240" s="103"/>
    </row>
    <row r="1241" spans="30:34" ht="26.25" customHeight="1" x14ac:dyDescent="0.7">
      <c r="AD1241" s="100"/>
      <c r="AE1241" s="101"/>
      <c r="AF1241" s="102"/>
      <c r="AG1241" s="102"/>
      <c r="AH1241" s="103"/>
    </row>
    <row r="1242" spans="30:34" ht="26.25" customHeight="1" x14ac:dyDescent="0.7">
      <c r="AD1242" s="100"/>
      <c r="AE1242" s="101"/>
      <c r="AF1242" s="102"/>
      <c r="AG1242" s="102"/>
      <c r="AH1242" s="103"/>
    </row>
    <row r="1243" spans="30:34" ht="26.25" customHeight="1" x14ac:dyDescent="0.7">
      <c r="AD1243" s="100"/>
      <c r="AE1243" s="101"/>
      <c r="AF1243" s="102"/>
      <c r="AG1243" s="102"/>
      <c r="AH1243" s="103"/>
    </row>
    <row r="1244" spans="30:34" ht="26.25" customHeight="1" x14ac:dyDescent="0.7">
      <c r="AD1244" s="100"/>
      <c r="AE1244" s="101"/>
      <c r="AF1244" s="102"/>
      <c r="AG1244" s="102"/>
      <c r="AH1244" s="103"/>
    </row>
    <row r="1245" spans="30:34" ht="26.25" customHeight="1" x14ac:dyDescent="0.7">
      <c r="AD1245" s="100"/>
      <c r="AE1245" s="101"/>
      <c r="AF1245" s="102"/>
      <c r="AG1245" s="102"/>
      <c r="AH1245" s="103"/>
    </row>
    <row r="1246" spans="30:34" ht="26.25" customHeight="1" x14ac:dyDescent="0.7">
      <c r="AD1246" s="100"/>
      <c r="AE1246" s="101"/>
      <c r="AF1246" s="102"/>
      <c r="AG1246" s="102"/>
      <c r="AH1246" s="103"/>
    </row>
    <row r="1247" spans="30:34" ht="26.25" customHeight="1" x14ac:dyDescent="0.7">
      <c r="AD1247" s="100"/>
      <c r="AE1247" s="101"/>
      <c r="AF1247" s="102"/>
      <c r="AG1247" s="102"/>
      <c r="AH1247" s="103"/>
    </row>
    <row r="1248" spans="30:34" ht="26.25" customHeight="1" x14ac:dyDescent="0.7">
      <c r="AD1248" s="100"/>
      <c r="AE1248" s="101"/>
      <c r="AF1248" s="102"/>
      <c r="AG1248" s="102"/>
      <c r="AH1248" s="103"/>
    </row>
    <row r="1249" spans="30:34" ht="26.25" customHeight="1" x14ac:dyDescent="0.7">
      <c r="AD1249" s="100"/>
      <c r="AE1249" s="101"/>
      <c r="AF1249" s="102"/>
      <c r="AG1249" s="102"/>
      <c r="AH1249" s="103"/>
    </row>
    <row r="1250" spans="30:34" ht="26.25" customHeight="1" x14ac:dyDescent="0.7">
      <c r="AD1250" s="100"/>
      <c r="AE1250" s="101"/>
      <c r="AF1250" s="102"/>
      <c r="AG1250" s="102"/>
      <c r="AH1250" s="103"/>
    </row>
    <row r="1251" spans="30:34" ht="26.25" customHeight="1" x14ac:dyDescent="0.7">
      <c r="AD1251" s="100"/>
      <c r="AE1251" s="101"/>
      <c r="AF1251" s="102"/>
      <c r="AG1251" s="102"/>
      <c r="AH1251" s="103"/>
    </row>
    <row r="1252" spans="30:34" ht="26.25" customHeight="1" x14ac:dyDescent="0.7">
      <c r="AD1252" s="100"/>
      <c r="AE1252" s="101"/>
      <c r="AF1252" s="102"/>
      <c r="AG1252" s="102"/>
      <c r="AH1252" s="103"/>
    </row>
    <row r="1253" spans="30:34" ht="26.25" customHeight="1" x14ac:dyDescent="0.7">
      <c r="AD1253" s="100"/>
      <c r="AE1253" s="101"/>
      <c r="AF1253" s="102"/>
      <c r="AG1253" s="102"/>
      <c r="AH1253" s="103"/>
    </row>
    <row r="1254" spans="30:34" ht="26.25" customHeight="1" x14ac:dyDescent="0.7">
      <c r="AD1254" s="100"/>
      <c r="AE1254" s="101"/>
      <c r="AF1254" s="102"/>
      <c r="AG1254" s="102"/>
      <c r="AH1254" s="103"/>
    </row>
    <row r="1255" spans="30:34" ht="26.25" customHeight="1" x14ac:dyDescent="0.7">
      <c r="AD1255" s="100"/>
      <c r="AE1255" s="101"/>
      <c r="AF1255" s="102"/>
      <c r="AG1255" s="102"/>
      <c r="AH1255" s="103"/>
    </row>
    <row r="1256" spans="30:34" ht="26.25" customHeight="1" x14ac:dyDescent="0.7">
      <c r="AD1256" s="100"/>
      <c r="AE1256" s="101"/>
      <c r="AF1256" s="102"/>
      <c r="AG1256" s="102"/>
      <c r="AH1256" s="103"/>
    </row>
    <row r="1257" spans="30:34" ht="26.25" customHeight="1" x14ac:dyDescent="0.7">
      <c r="AD1257" s="100"/>
      <c r="AE1257" s="101"/>
      <c r="AF1257" s="102"/>
      <c r="AG1257" s="102"/>
      <c r="AH1257" s="103"/>
    </row>
    <row r="1258" spans="30:34" ht="26.25" customHeight="1" x14ac:dyDescent="0.7">
      <c r="AD1258" s="100"/>
      <c r="AE1258" s="101"/>
      <c r="AF1258" s="102"/>
      <c r="AG1258" s="102"/>
      <c r="AH1258" s="103"/>
    </row>
    <row r="1259" spans="30:34" ht="26.25" customHeight="1" x14ac:dyDescent="0.7">
      <c r="AD1259" s="100"/>
      <c r="AE1259" s="101"/>
      <c r="AF1259" s="102"/>
      <c r="AG1259" s="102"/>
      <c r="AH1259" s="103"/>
    </row>
    <row r="1260" spans="30:34" ht="26.25" customHeight="1" x14ac:dyDescent="0.7">
      <c r="AD1260" s="100"/>
      <c r="AE1260" s="101"/>
      <c r="AF1260" s="102"/>
      <c r="AG1260" s="102"/>
      <c r="AH1260" s="103"/>
    </row>
    <row r="1261" spans="30:34" ht="26.25" customHeight="1" x14ac:dyDescent="0.7">
      <c r="AD1261" s="100"/>
      <c r="AE1261" s="101"/>
      <c r="AF1261" s="102"/>
      <c r="AG1261" s="102"/>
      <c r="AH1261" s="103"/>
    </row>
    <row r="1262" spans="30:34" ht="26.25" customHeight="1" x14ac:dyDescent="0.7">
      <c r="AD1262" s="100"/>
      <c r="AE1262" s="101"/>
      <c r="AF1262" s="102"/>
      <c r="AG1262" s="102"/>
      <c r="AH1262" s="103"/>
    </row>
    <row r="1263" spans="30:34" ht="26.25" customHeight="1" x14ac:dyDescent="0.7">
      <c r="AD1263" s="100"/>
      <c r="AE1263" s="101"/>
      <c r="AF1263" s="102"/>
      <c r="AG1263" s="102"/>
      <c r="AH1263" s="103"/>
    </row>
    <row r="1264" spans="30:34" ht="26.25" customHeight="1" x14ac:dyDescent="0.7">
      <c r="AD1264" s="100"/>
      <c r="AE1264" s="101"/>
      <c r="AF1264" s="102"/>
      <c r="AG1264" s="102"/>
      <c r="AH1264" s="103"/>
    </row>
    <row r="1265" spans="30:34" ht="26.25" customHeight="1" x14ac:dyDescent="0.7">
      <c r="AD1265" s="100"/>
      <c r="AE1265" s="101"/>
      <c r="AF1265" s="102"/>
      <c r="AG1265" s="102"/>
      <c r="AH1265" s="103"/>
    </row>
    <row r="1266" spans="30:34" ht="26.25" customHeight="1" x14ac:dyDescent="0.7">
      <c r="AD1266" s="100"/>
      <c r="AE1266" s="101"/>
      <c r="AF1266" s="102"/>
      <c r="AG1266" s="102"/>
      <c r="AH1266" s="103"/>
    </row>
    <row r="1267" spans="30:34" ht="26.25" customHeight="1" x14ac:dyDescent="0.7">
      <c r="AD1267" s="100"/>
      <c r="AE1267" s="101"/>
      <c r="AF1267" s="102"/>
      <c r="AG1267" s="102"/>
      <c r="AH1267" s="103"/>
    </row>
    <row r="1268" spans="30:34" ht="26.25" customHeight="1" x14ac:dyDescent="0.7">
      <c r="AD1268" s="100"/>
      <c r="AE1268" s="101"/>
      <c r="AF1268" s="102"/>
      <c r="AG1268" s="102"/>
      <c r="AH1268" s="103"/>
    </row>
    <row r="1269" spans="30:34" ht="26.25" customHeight="1" x14ac:dyDescent="0.7">
      <c r="AD1269" s="100"/>
      <c r="AE1269" s="101"/>
      <c r="AF1269" s="102"/>
      <c r="AG1269" s="102"/>
      <c r="AH1269" s="103"/>
    </row>
    <row r="1270" spans="30:34" ht="26.25" customHeight="1" x14ac:dyDescent="0.7">
      <c r="AD1270" s="100"/>
      <c r="AE1270" s="101"/>
      <c r="AF1270" s="102"/>
      <c r="AG1270" s="102"/>
      <c r="AH1270" s="103"/>
    </row>
    <row r="1271" spans="30:34" ht="26.25" customHeight="1" x14ac:dyDescent="0.7">
      <c r="AD1271" s="100"/>
      <c r="AE1271" s="101"/>
      <c r="AF1271" s="102"/>
      <c r="AG1271" s="102"/>
      <c r="AH1271" s="103"/>
    </row>
    <row r="1272" spans="30:34" ht="26.25" customHeight="1" x14ac:dyDescent="0.7">
      <c r="AD1272" s="100"/>
      <c r="AE1272" s="101"/>
      <c r="AF1272" s="102"/>
      <c r="AG1272" s="102"/>
      <c r="AH1272" s="103"/>
    </row>
    <row r="1273" spans="30:34" ht="26.25" customHeight="1" x14ac:dyDescent="0.7">
      <c r="AD1273" s="100"/>
      <c r="AE1273" s="101"/>
      <c r="AF1273" s="102"/>
      <c r="AG1273" s="102"/>
      <c r="AH1273" s="103"/>
    </row>
    <row r="1274" spans="30:34" ht="26.25" customHeight="1" x14ac:dyDescent="0.7">
      <c r="AD1274" s="100"/>
      <c r="AE1274" s="101"/>
      <c r="AF1274" s="102"/>
      <c r="AG1274" s="102"/>
      <c r="AH1274" s="103"/>
    </row>
    <row r="1275" spans="30:34" ht="26.25" customHeight="1" x14ac:dyDescent="0.7">
      <c r="AD1275" s="100"/>
      <c r="AE1275" s="101"/>
      <c r="AF1275" s="102"/>
      <c r="AG1275" s="102"/>
      <c r="AH1275" s="103"/>
    </row>
    <row r="1276" spans="30:34" ht="26.25" customHeight="1" x14ac:dyDescent="0.7">
      <c r="AD1276" s="100"/>
      <c r="AE1276" s="101"/>
      <c r="AF1276" s="102"/>
      <c r="AG1276" s="102"/>
      <c r="AH1276" s="103"/>
    </row>
    <row r="1277" spans="30:34" ht="26.25" customHeight="1" x14ac:dyDescent="0.7">
      <c r="AD1277" s="100"/>
      <c r="AE1277" s="101"/>
      <c r="AF1277" s="102"/>
      <c r="AG1277" s="102"/>
      <c r="AH1277" s="103"/>
    </row>
    <row r="1278" spans="30:34" ht="26.25" customHeight="1" x14ac:dyDescent="0.7">
      <c r="AD1278" s="100"/>
      <c r="AE1278" s="101"/>
      <c r="AF1278" s="102"/>
      <c r="AG1278" s="102"/>
      <c r="AH1278" s="103"/>
    </row>
    <row r="1279" spans="30:34" ht="26.25" customHeight="1" x14ac:dyDescent="0.7">
      <c r="AD1279" s="100"/>
      <c r="AE1279" s="101"/>
      <c r="AF1279" s="102"/>
      <c r="AG1279" s="102"/>
      <c r="AH1279" s="103"/>
    </row>
    <row r="1280" spans="30:34" ht="26.25" customHeight="1" x14ac:dyDescent="0.7">
      <c r="AD1280" s="100"/>
      <c r="AE1280" s="101"/>
      <c r="AF1280" s="102"/>
      <c r="AG1280" s="102"/>
      <c r="AH1280" s="103"/>
    </row>
    <row r="1281" spans="30:34" ht="26.25" customHeight="1" x14ac:dyDescent="0.7">
      <c r="AD1281" s="100"/>
      <c r="AE1281" s="101"/>
      <c r="AF1281" s="102"/>
      <c r="AG1281" s="102"/>
      <c r="AH1281" s="103"/>
    </row>
    <row r="1282" spans="30:34" ht="26.25" customHeight="1" x14ac:dyDescent="0.7">
      <c r="AD1282" s="100"/>
      <c r="AE1282" s="101"/>
      <c r="AF1282" s="102"/>
      <c r="AG1282" s="102"/>
      <c r="AH1282" s="103"/>
    </row>
    <row r="1283" spans="30:34" ht="26.25" customHeight="1" x14ac:dyDescent="0.7">
      <c r="AD1283" s="100"/>
      <c r="AE1283" s="101"/>
      <c r="AF1283" s="102"/>
      <c r="AG1283" s="102"/>
      <c r="AH1283" s="103"/>
    </row>
    <row r="1284" spans="30:34" ht="26.25" customHeight="1" x14ac:dyDescent="0.7">
      <c r="AD1284" s="100"/>
      <c r="AE1284" s="101"/>
      <c r="AF1284" s="102"/>
      <c r="AG1284" s="102"/>
      <c r="AH1284" s="103"/>
    </row>
    <row r="1285" spans="30:34" ht="26.25" customHeight="1" x14ac:dyDescent="0.7">
      <c r="AD1285" s="100"/>
      <c r="AE1285" s="101"/>
      <c r="AF1285" s="102"/>
      <c r="AG1285" s="102"/>
      <c r="AH1285" s="103"/>
    </row>
    <row r="1286" spans="30:34" ht="26.25" customHeight="1" x14ac:dyDescent="0.7">
      <c r="AD1286" s="100"/>
      <c r="AE1286" s="101"/>
      <c r="AF1286" s="102"/>
      <c r="AG1286" s="102"/>
      <c r="AH1286" s="103"/>
    </row>
    <row r="1287" spans="30:34" ht="26.25" customHeight="1" x14ac:dyDescent="0.7">
      <c r="AD1287" s="100"/>
      <c r="AE1287" s="101"/>
      <c r="AF1287" s="102"/>
      <c r="AG1287" s="102"/>
      <c r="AH1287" s="103"/>
    </row>
    <row r="1288" spans="30:34" ht="26.25" customHeight="1" x14ac:dyDescent="0.7">
      <c r="AD1288" s="100"/>
      <c r="AE1288" s="101"/>
      <c r="AF1288" s="102"/>
      <c r="AG1288" s="102"/>
      <c r="AH1288" s="103"/>
    </row>
    <row r="1289" spans="30:34" ht="26.25" customHeight="1" x14ac:dyDescent="0.7">
      <c r="AD1289" s="100"/>
      <c r="AE1289" s="101"/>
      <c r="AF1289" s="102"/>
      <c r="AG1289" s="102"/>
      <c r="AH1289" s="103"/>
    </row>
    <row r="1290" spans="30:34" ht="26.25" customHeight="1" x14ac:dyDescent="0.7">
      <c r="AD1290" s="100"/>
      <c r="AE1290" s="101"/>
      <c r="AF1290" s="102"/>
      <c r="AG1290" s="102"/>
      <c r="AH1290" s="103"/>
    </row>
    <row r="1291" spans="30:34" ht="26.25" customHeight="1" x14ac:dyDescent="0.7">
      <c r="AD1291" s="100"/>
      <c r="AE1291" s="101"/>
      <c r="AF1291" s="102"/>
      <c r="AG1291" s="102"/>
      <c r="AH1291" s="103"/>
    </row>
    <row r="1292" spans="30:34" ht="26.25" customHeight="1" x14ac:dyDescent="0.7">
      <c r="AD1292" s="100"/>
      <c r="AE1292" s="101"/>
      <c r="AF1292" s="102"/>
      <c r="AG1292" s="102"/>
      <c r="AH1292" s="103"/>
    </row>
    <row r="1293" spans="30:34" ht="26.25" customHeight="1" x14ac:dyDescent="0.7">
      <c r="AD1293" s="100"/>
      <c r="AE1293" s="101"/>
      <c r="AF1293" s="102"/>
      <c r="AG1293" s="102"/>
      <c r="AH1293" s="103"/>
    </row>
    <row r="1294" spans="30:34" ht="26.25" customHeight="1" x14ac:dyDescent="0.7">
      <c r="AD1294" s="100"/>
      <c r="AE1294" s="101"/>
      <c r="AF1294" s="102"/>
      <c r="AG1294" s="102"/>
      <c r="AH1294" s="103"/>
    </row>
    <row r="1295" spans="30:34" ht="26.25" customHeight="1" x14ac:dyDescent="0.7">
      <c r="AD1295" s="100"/>
      <c r="AE1295" s="101"/>
      <c r="AF1295" s="102"/>
      <c r="AG1295" s="102"/>
      <c r="AH1295" s="103"/>
    </row>
    <row r="1296" spans="30:34" ht="26.25" customHeight="1" x14ac:dyDescent="0.7">
      <c r="AD1296" s="100"/>
      <c r="AE1296" s="101"/>
      <c r="AF1296" s="102"/>
      <c r="AG1296" s="102"/>
      <c r="AH1296" s="103"/>
    </row>
    <row r="1297" spans="30:34" ht="26.25" customHeight="1" x14ac:dyDescent="0.7">
      <c r="AD1297" s="100"/>
      <c r="AE1297" s="101"/>
      <c r="AF1297" s="102"/>
      <c r="AG1297" s="102"/>
      <c r="AH1297" s="103"/>
    </row>
    <row r="1298" spans="30:34" ht="26.25" customHeight="1" x14ac:dyDescent="0.7">
      <c r="AD1298" s="100"/>
      <c r="AE1298" s="101"/>
      <c r="AF1298" s="102"/>
      <c r="AG1298" s="102"/>
      <c r="AH1298" s="103"/>
    </row>
    <row r="1299" spans="30:34" ht="26.25" customHeight="1" x14ac:dyDescent="0.7">
      <c r="AD1299" s="100"/>
      <c r="AE1299" s="101"/>
      <c r="AF1299" s="102"/>
      <c r="AG1299" s="102"/>
      <c r="AH1299" s="103"/>
    </row>
    <row r="1300" spans="30:34" ht="26.25" customHeight="1" x14ac:dyDescent="0.7">
      <c r="AD1300" s="100"/>
      <c r="AE1300" s="101"/>
      <c r="AF1300" s="102"/>
      <c r="AG1300" s="102"/>
      <c r="AH1300" s="103"/>
    </row>
    <row r="1301" spans="30:34" ht="26.25" customHeight="1" x14ac:dyDescent="0.7">
      <c r="AD1301" s="100"/>
      <c r="AE1301" s="101"/>
      <c r="AF1301" s="102"/>
      <c r="AG1301" s="102"/>
      <c r="AH1301" s="103"/>
    </row>
    <row r="1302" spans="30:34" ht="26.25" customHeight="1" x14ac:dyDescent="0.7">
      <c r="AD1302" s="100"/>
      <c r="AE1302" s="101"/>
      <c r="AF1302" s="102"/>
      <c r="AG1302" s="102"/>
      <c r="AH1302" s="103"/>
    </row>
    <row r="1303" spans="30:34" ht="26.25" customHeight="1" x14ac:dyDescent="0.7">
      <c r="AD1303" s="100"/>
      <c r="AE1303" s="101"/>
      <c r="AF1303" s="102"/>
      <c r="AG1303" s="102"/>
      <c r="AH1303" s="103"/>
    </row>
    <row r="1304" spans="30:34" ht="26.25" customHeight="1" x14ac:dyDescent="0.7">
      <c r="AD1304" s="100"/>
      <c r="AE1304" s="101"/>
      <c r="AF1304" s="102"/>
      <c r="AG1304" s="102"/>
      <c r="AH1304" s="103"/>
    </row>
    <row r="1305" spans="30:34" ht="26.25" customHeight="1" x14ac:dyDescent="0.7">
      <c r="AD1305" s="100"/>
      <c r="AE1305" s="101"/>
      <c r="AF1305" s="102"/>
      <c r="AG1305" s="102"/>
      <c r="AH1305" s="103"/>
    </row>
    <row r="1306" spans="30:34" ht="26.25" customHeight="1" x14ac:dyDescent="0.7">
      <c r="AD1306" s="100"/>
      <c r="AE1306" s="101"/>
      <c r="AF1306" s="102"/>
      <c r="AG1306" s="102"/>
      <c r="AH1306" s="103"/>
    </row>
    <row r="1307" spans="30:34" ht="26.25" customHeight="1" x14ac:dyDescent="0.7">
      <c r="AD1307" s="100"/>
      <c r="AE1307" s="101"/>
      <c r="AF1307" s="102"/>
      <c r="AG1307" s="102"/>
      <c r="AH1307" s="103"/>
    </row>
    <row r="1308" spans="30:34" ht="26.25" customHeight="1" x14ac:dyDescent="0.7">
      <c r="AD1308" s="100"/>
      <c r="AE1308" s="101"/>
      <c r="AF1308" s="102"/>
      <c r="AG1308" s="102"/>
      <c r="AH1308" s="103"/>
    </row>
    <row r="1309" spans="30:34" ht="26.25" customHeight="1" x14ac:dyDescent="0.7">
      <c r="AD1309" s="100"/>
      <c r="AE1309" s="101"/>
      <c r="AF1309" s="102"/>
      <c r="AG1309" s="102"/>
      <c r="AH1309" s="103"/>
    </row>
    <row r="1310" spans="30:34" ht="26.25" customHeight="1" x14ac:dyDescent="0.7">
      <c r="AD1310" s="100"/>
      <c r="AE1310" s="101"/>
      <c r="AF1310" s="102"/>
      <c r="AG1310" s="102"/>
      <c r="AH1310" s="103"/>
    </row>
    <row r="1311" spans="30:34" ht="26.25" customHeight="1" x14ac:dyDescent="0.7">
      <c r="AD1311" s="100"/>
      <c r="AE1311" s="101"/>
      <c r="AF1311" s="102"/>
      <c r="AG1311" s="102"/>
      <c r="AH1311" s="103"/>
    </row>
    <row r="1312" spans="30:34" ht="26.25" customHeight="1" x14ac:dyDescent="0.7">
      <c r="AD1312" s="100"/>
      <c r="AE1312" s="101"/>
      <c r="AF1312" s="102"/>
      <c r="AG1312" s="102"/>
      <c r="AH1312" s="103"/>
    </row>
    <row r="1313" spans="30:34" ht="26.25" customHeight="1" x14ac:dyDescent="0.7">
      <c r="AD1313" s="100"/>
      <c r="AE1313" s="101"/>
      <c r="AF1313" s="102"/>
      <c r="AG1313" s="102"/>
      <c r="AH1313" s="103"/>
    </row>
    <row r="1314" spans="30:34" ht="26.25" customHeight="1" x14ac:dyDescent="0.7">
      <c r="AD1314" s="100"/>
      <c r="AE1314" s="101"/>
      <c r="AF1314" s="102"/>
      <c r="AG1314" s="102"/>
      <c r="AH1314" s="103"/>
    </row>
    <row r="1315" spans="30:34" ht="26.25" customHeight="1" x14ac:dyDescent="0.7">
      <c r="AD1315" s="100"/>
      <c r="AE1315" s="101"/>
      <c r="AF1315" s="102"/>
      <c r="AG1315" s="102"/>
      <c r="AH1315" s="103"/>
    </row>
    <row r="1316" spans="30:34" ht="26.25" customHeight="1" x14ac:dyDescent="0.7">
      <c r="AD1316" s="100"/>
      <c r="AE1316" s="101"/>
      <c r="AF1316" s="102"/>
      <c r="AG1316" s="102"/>
      <c r="AH1316" s="103"/>
    </row>
    <row r="1317" spans="30:34" ht="26.25" customHeight="1" x14ac:dyDescent="0.7">
      <c r="AD1317" s="100"/>
      <c r="AE1317" s="101"/>
      <c r="AF1317" s="102"/>
      <c r="AG1317" s="102"/>
      <c r="AH1317" s="103"/>
    </row>
    <row r="1318" spans="30:34" ht="26.25" customHeight="1" x14ac:dyDescent="0.7">
      <c r="AD1318" s="100"/>
      <c r="AE1318" s="101"/>
      <c r="AF1318" s="102"/>
      <c r="AG1318" s="102"/>
      <c r="AH1318" s="103"/>
    </row>
    <row r="1319" spans="30:34" ht="26.25" customHeight="1" x14ac:dyDescent="0.7">
      <c r="AD1319" s="100"/>
      <c r="AE1319" s="101"/>
      <c r="AF1319" s="102"/>
      <c r="AG1319" s="102"/>
      <c r="AH1319" s="103"/>
    </row>
    <row r="1320" spans="30:34" ht="26.25" customHeight="1" x14ac:dyDescent="0.7">
      <c r="AD1320" s="100"/>
      <c r="AE1320" s="101"/>
      <c r="AF1320" s="102"/>
      <c r="AG1320" s="102"/>
      <c r="AH1320" s="103"/>
    </row>
    <row r="1321" spans="30:34" ht="26.25" customHeight="1" x14ac:dyDescent="0.7">
      <c r="AD1321" s="100"/>
      <c r="AE1321" s="101"/>
      <c r="AF1321" s="102"/>
      <c r="AG1321" s="102"/>
      <c r="AH1321" s="103"/>
    </row>
    <row r="1322" spans="30:34" ht="26.25" customHeight="1" x14ac:dyDescent="0.7">
      <c r="AD1322" s="100"/>
      <c r="AE1322" s="101"/>
      <c r="AF1322" s="102"/>
      <c r="AG1322" s="102"/>
      <c r="AH1322" s="103"/>
    </row>
    <row r="1323" spans="30:34" ht="26.25" customHeight="1" x14ac:dyDescent="0.7">
      <c r="AD1323" s="100"/>
      <c r="AE1323" s="101"/>
      <c r="AF1323" s="102"/>
      <c r="AG1323" s="102"/>
      <c r="AH1323" s="103"/>
    </row>
    <row r="1324" spans="30:34" ht="26.25" customHeight="1" x14ac:dyDescent="0.7">
      <c r="AD1324" s="100"/>
      <c r="AE1324" s="101"/>
      <c r="AF1324" s="102"/>
      <c r="AG1324" s="102"/>
      <c r="AH1324" s="103"/>
    </row>
    <row r="1325" spans="30:34" ht="26.25" customHeight="1" x14ac:dyDescent="0.7">
      <c r="AD1325" s="100"/>
      <c r="AE1325" s="101"/>
      <c r="AF1325" s="102"/>
      <c r="AG1325" s="102"/>
      <c r="AH1325" s="103"/>
    </row>
    <row r="1326" spans="30:34" ht="26.25" customHeight="1" x14ac:dyDescent="0.7">
      <c r="AD1326" s="100"/>
      <c r="AE1326" s="101"/>
      <c r="AF1326" s="102"/>
      <c r="AG1326" s="102"/>
      <c r="AH1326" s="103"/>
    </row>
    <row r="1327" spans="30:34" ht="26.25" customHeight="1" x14ac:dyDescent="0.7">
      <c r="AD1327" s="100"/>
      <c r="AE1327" s="101"/>
      <c r="AF1327" s="102"/>
      <c r="AG1327" s="102"/>
      <c r="AH1327" s="103"/>
    </row>
    <row r="1328" spans="30:34" ht="26.25" customHeight="1" x14ac:dyDescent="0.7">
      <c r="AD1328" s="100"/>
      <c r="AE1328" s="101"/>
      <c r="AF1328" s="102"/>
      <c r="AG1328" s="102"/>
      <c r="AH1328" s="103"/>
    </row>
    <row r="1329" spans="30:34" ht="26.25" customHeight="1" x14ac:dyDescent="0.7">
      <c r="AD1329" s="100"/>
      <c r="AE1329" s="101"/>
      <c r="AF1329" s="102"/>
      <c r="AG1329" s="102"/>
      <c r="AH1329" s="103"/>
    </row>
    <row r="1330" spans="30:34" ht="26.25" customHeight="1" x14ac:dyDescent="0.7">
      <c r="AD1330" s="100"/>
      <c r="AE1330" s="101"/>
      <c r="AF1330" s="102"/>
      <c r="AG1330" s="102"/>
      <c r="AH1330" s="103"/>
    </row>
    <row r="1331" spans="30:34" ht="26.25" customHeight="1" x14ac:dyDescent="0.7">
      <c r="AD1331" s="100"/>
      <c r="AE1331" s="101"/>
      <c r="AF1331" s="102"/>
      <c r="AG1331" s="102"/>
      <c r="AH1331" s="103"/>
    </row>
    <row r="1332" spans="30:34" ht="26.25" customHeight="1" x14ac:dyDescent="0.7">
      <c r="AD1332" s="100"/>
      <c r="AE1332" s="101"/>
      <c r="AF1332" s="102"/>
      <c r="AG1332" s="102"/>
      <c r="AH1332" s="103"/>
    </row>
    <row r="1333" spans="30:34" ht="26.25" customHeight="1" x14ac:dyDescent="0.7">
      <c r="AD1333" s="100"/>
      <c r="AE1333" s="101"/>
      <c r="AF1333" s="102"/>
      <c r="AG1333" s="102"/>
      <c r="AH1333" s="103"/>
    </row>
    <row r="1334" spans="30:34" ht="26.25" customHeight="1" x14ac:dyDescent="0.7">
      <c r="AD1334" s="100"/>
      <c r="AE1334" s="101"/>
      <c r="AF1334" s="102"/>
      <c r="AG1334" s="102"/>
      <c r="AH1334" s="103"/>
    </row>
    <row r="1335" spans="30:34" ht="26.25" customHeight="1" x14ac:dyDescent="0.7">
      <c r="AD1335" s="100"/>
      <c r="AE1335" s="101"/>
      <c r="AF1335" s="102"/>
      <c r="AG1335" s="102"/>
      <c r="AH1335" s="103"/>
    </row>
    <row r="1336" spans="30:34" ht="26.25" customHeight="1" x14ac:dyDescent="0.7">
      <c r="AD1336" s="100"/>
      <c r="AE1336" s="101"/>
      <c r="AF1336" s="102"/>
      <c r="AG1336" s="102"/>
      <c r="AH1336" s="103"/>
    </row>
    <row r="1337" spans="30:34" ht="26.25" customHeight="1" x14ac:dyDescent="0.7">
      <c r="AD1337" s="100"/>
      <c r="AE1337" s="101"/>
      <c r="AF1337" s="102"/>
      <c r="AG1337" s="102"/>
      <c r="AH1337" s="103"/>
    </row>
    <row r="1338" spans="30:34" ht="26.25" customHeight="1" x14ac:dyDescent="0.7">
      <c r="AD1338" s="100"/>
      <c r="AE1338" s="101"/>
      <c r="AF1338" s="102"/>
      <c r="AG1338" s="102"/>
      <c r="AH1338" s="103"/>
    </row>
    <row r="1339" spans="30:34" ht="26.25" customHeight="1" x14ac:dyDescent="0.7">
      <c r="AD1339" s="100"/>
      <c r="AE1339" s="101"/>
      <c r="AF1339" s="102"/>
      <c r="AG1339" s="102"/>
      <c r="AH1339" s="103"/>
    </row>
    <row r="1340" spans="30:34" ht="26.25" customHeight="1" x14ac:dyDescent="0.7">
      <c r="AD1340" s="100"/>
      <c r="AE1340" s="101"/>
      <c r="AF1340" s="102"/>
      <c r="AG1340" s="102"/>
      <c r="AH1340" s="103"/>
    </row>
    <row r="1341" spans="30:34" ht="26.25" customHeight="1" x14ac:dyDescent="0.7">
      <c r="AD1341" s="100"/>
      <c r="AE1341" s="101"/>
      <c r="AF1341" s="102"/>
      <c r="AG1341" s="102"/>
      <c r="AH1341" s="103"/>
    </row>
    <row r="1342" spans="30:34" ht="26.25" customHeight="1" x14ac:dyDescent="0.7">
      <c r="AD1342" s="100"/>
      <c r="AE1342" s="101"/>
      <c r="AF1342" s="102"/>
      <c r="AG1342" s="102"/>
      <c r="AH1342" s="103"/>
    </row>
    <row r="1343" spans="30:34" ht="26.25" customHeight="1" x14ac:dyDescent="0.7">
      <c r="AD1343" s="100"/>
      <c r="AE1343" s="101"/>
      <c r="AF1343" s="102"/>
      <c r="AG1343" s="102"/>
      <c r="AH1343" s="103"/>
    </row>
    <row r="1344" spans="30:34" ht="26.25" customHeight="1" x14ac:dyDescent="0.7">
      <c r="AD1344" s="100"/>
      <c r="AE1344" s="101"/>
      <c r="AF1344" s="102"/>
      <c r="AG1344" s="102"/>
      <c r="AH1344" s="103"/>
    </row>
    <row r="1345" spans="30:34" ht="26.25" customHeight="1" x14ac:dyDescent="0.7">
      <c r="AD1345" s="100"/>
      <c r="AE1345" s="101"/>
      <c r="AF1345" s="102"/>
      <c r="AG1345" s="102"/>
      <c r="AH1345" s="103"/>
    </row>
    <row r="1346" spans="30:34" ht="26.25" customHeight="1" x14ac:dyDescent="0.7">
      <c r="AD1346" s="100"/>
      <c r="AE1346" s="101"/>
      <c r="AF1346" s="102"/>
      <c r="AG1346" s="102"/>
      <c r="AH1346" s="103"/>
    </row>
    <row r="1347" spans="30:34" ht="26.25" customHeight="1" x14ac:dyDescent="0.7">
      <c r="AD1347" s="100"/>
      <c r="AE1347" s="101"/>
      <c r="AF1347" s="102"/>
      <c r="AG1347" s="102"/>
      <c r="AH1347" s="103"/>
    </row>
    <row r="1348" spans="30:34" ht="26.25" customHeight="1" x14ac:dyDescent="0.7">
      <c r="AD1348" s="100"/>
      <c r="AE1348" s="101"/>
      <c r="AF1348" s="102"/>
      <c r="AG1348" s="102"/>
      <c r="AH1348" s="103"/>
    </row>
    <row r="1349" spans="30:34" ht="26.25" customHeight="1" x14ac:dyDescent="0.7">
      <c r="AD1349" s="100"/>
      <c r="AE1349" s="101"/>
      <c r="AF1349" s="102"/>
      <c r="AG1349" s="102"/>
      <c r="AH1349" s="103"/>
    </row>
    <row r="1350" spans="30:34" ht="26.25" customHeight="1" x14ac:dyDescent="0.7">
      <c r="AD1350" s="100"/>
      <c r="AE1350" s="101"/>
      <c r="AF1350" s="102"/>
      <c r="AG1350" s="102"/>
      <c r="AH1350" s="103"/>
    </row>
    <row r="1351" spans="30:34" ht="26.25" customHeight="1" x14ac:dyDescent="0.7">
      <c r="AD1351" s="100"/>
      <c r="AE1351" s="101"/>
      <c r="AF1351" s="102"/>
      <c r="AG1351" s="102"/>
      <c r="AH1351" s="103"/>
    </row>
    <row r="1352" spans="30:34" ht="26.25" customHeight="1" x14ac:dyDescent="0.7">
      <c r="AD1352" s="100"/>
      <c r="AE1352" s="101"/>
      <c r="AF1352" s="102"/>
      <c r="AG1352" s="102"/>
      <c r="AH1352" s="103"/>
    </row>
    <row r="1353" spans="30:34" ht="26.25" customHeight="1" x14ac:dyDescent="0.7">
      <c r="AD1353" s="100"/>
      <c r="AE1353" s="101"/>
      <c r="AF1353" s="102"/>
      <c r="AG1353" s="102"/>
      <c r="AH1353" s="103"/>
    </row>
    <row r="1354" spans="30:34" ht="26.25" customHeight="1" x14ac:dyDescent="0.7">
      <c r="AD1354" s="100"/>
      <c r="AE1354" s="101"/>
      <c r="AF1354" s="102"/>
      <c r="AG1354" s="102"/>
      <c r="AH1354" s="103"/>
    </row>
    <row r="1355" spans="30:34" ht="26.25" customHeight="1" x14ac:dyDescent="0.7">
      <c r="AD1355" s="100"/>
      <c r="AE1355" s="101"/>
      <c r="AF1355" s="102"/>
      <c r="AG1355" s="102"/>
      <c r="AH1355" s="103"/>
    </row>
    <row r="1356" spans="30:34" ht="26.25" customHeight="1" x14ac:dyDescent="0.7">
      <c r="AD1356" s="100"/>
      <c r="AE1356" s="101"/>
      <c r="AF1356" s="102"/>
      <c r="AG1356" s="102"/>
      <c r="AH1356" s="103"/>
    </row>
    <row r="1357" spans="30:34" ht="26.25" customHeight="1" x14ac:dyDescent="0.7">
      <c r="AD1357" s="100"/>
      <c r="AE1357" s="101"/>
      <c r="AF1357" s="102"/>
      <c r="AG1357" s="102"/>
      <c r="AH1357" s="103"/>
    </row>
    <row r="1358" spans="30:34" ht="26.25" customHeight="1" x14ac:dyDescent="0.7">
      <c r="AD1358" s="100"/>
      <c r="AE1358" s="101"/>
      <c r="AF1358" s="102"/>
      <c r="AG1358" s="102"/>
      <c r="AH1358" s="103"/>
    </row>
    <row r="1359" spans="30:34" ht="26.25" customHeight="1" x14ac:dyDescent="0.7">
      <c r="AD1359" s="100"/>
      <c r="AE1359" s="101"/>
      <c r="AF1359" s="102"/>
      <c r="AG1359" s="102"/>
      <c r="AH1359" s="103"/>
    </row>
    <row r="1360" spans="30:34" ht="26.25" customHeight="1" x14ac:dyDescent="0.7">
      <c r="AD1360" s="100"/>
      <c r="AE1360" s="101"/>
      <c r="AF1360" s="102"/>
      <c r="AG1360" s="102"/>
      <c r="AH1360" s="103"/>
    </row>
    <row r="1361" spans="30:34" ht="26.25" customHeight="1" x14ac:dyDescent="0.7">
      <c r="AD1361" s="100"/>
      <c r="AE1361" s="101"/>
      <c r="AF1361" s="102"/>
      <c r="AG1361" s="102"/>
      <c r="AH1361" s="103"/>
    </row>
    <row r="1362" spans="30:34" ht="26.25" customHeight="1" x14ac:dyDescent="0.7">
      <c r="AD1362" s="100"/>
      <c r="AE1362" s="101"/>
      <c r="AF1362" s="102"/>
      <c r="AG1362" s="102"/>
      <c r="AH1362" s="103"/>
    </row>
    <row r="1363" spans="30:34" ht="26.25" customHeight="1" x14ac:dyDescent="0.7">
      <c r="AD1363" s="100"/>
      <c r="AE1363" s="101"/>
      <c r="AF1363" s="102"/>
      <c r="AG1363" s="102"/>
      <c r="AH1363" s="103"/>
    </row>
    <row r="1364" spans="30:34" ht="26.25" customHeight="1" x14ac:dyDescent="0.7">
      <c r="AD1364" s="100"/>
      <c r="AE1364" s="101"/>
      <c r="AF1364" s="102"/>
      <c r="AG1364" s="102"/>
      <c r="AH1364" s="103"/>
    </row>
    <row r="1365" spans="30:34" ht="26.25" customHeight="1" x14ac:dyDescent="0.7">
      <c r="AD1365" s="100"/>
      <c r="AE1365" s="101"/>
      <c r="AF1365" s="102"/>
      <c r="AG1365" s="102"/>
      <c r="AH1365" s="103"/>
    </row>
    <row r="1366" spans="30:34" ht="26.25" customHeight="1" x14ac:dyDescent="0.7">
      <c r="AD1366" s="100"/>
      <c r="AE1366" s="101"/>
      <c r="AF1366" s="102"/>
      <c r="AG1366" s="102"/>
      <c r="AH1366" s="103"/>
    </row>
    <row r="1367" spans="30:34" ht="26.25" customHeight="1" x14ac:dyDescent="0.7">
      <c r="AD1367" s="100"/>
      <c r="AE1367" s="101"/>
      <c r="AF1367" s="102"/>
      <c r="AG1367" s="102"/>
      <c r="AH1367" s="103"/>
    </row>
    <row r="1368" spans="30:34" ht="26.25" customHeight="1" x14ac:dyDescent="0.7">
      <c r="AD1368" s="100"/>
      <c r="AE1368" s="101"/>
      <c r="AF1368" s="102"/>
      <c r="AG1368" s="102"/>
      <c r="AH1368" s="103"/>
    </row>
    <row r="1369" spans="30:34" ht="26.25" customHeight="1" x14ac:dyDescent="0.7">
      <c r="AD1369" s="100"/>
      <c r="AE1369" s="101"/>
      <c r="AF1369" s="102"/>
      <c r="AG1369" s="102"/>
      <c r="AH1369" s="103"/>
    </row>
    <row r="1370" spans="30:34" ht="26.25" customHeight="1" x14ac:dyDescent="0.7">
      <c r="AD1370" s="100"/>
      <c r="AE1370" s="101"/>
      <c r="AF1370" s="102"/>
      <c r="AG1370" s="102"/>
      <c r="AH1370" s="103"/>
    </row>
    <row r="1371" spans="30:34" ht="26.25" customHeight="1" x14ac:dyDescent="0.7">
      <c r="AD1371" s="100"/>
      <c r="AE1371" s="101"/>
      <c r="AF1371" s="102"/>
      <c r="AG1371" s="102"/>
      <c r="AH1371" s="103"/>
    </row>
    <row r="1372" spans="30:34" ht="26.25" customHeight="1" x14ac:dyDescent="0.7">
      <c r="AD1372" s="100"/>
      <c r="AE1372" s="101"/>
      <c r="AF1372" s="102"/>
      <c r="AG1372" s="102"/>
      <c r="AH1372" s="103"/>
    </row>
    <row r="1373" spans="30:34" ht="26.25" customHeight="1" x14ac:dyDescent="0.7">
      <c r="AD1373" s="100"/>
      <c r="AE1373" s="101"/>
      <c r="AF1373" s="102"/>
      <c r="AG1373" s="102"/>
      <c r="AH1373" s="103"/>
    </row>
    <row r="1374" spans="30:34" ht="26.25" customHeight="1" x14ac:dyDescent="0.7">
      <c r="AD1374" s="100"/>
      <c r="AE1374" s="101"/>
      <c r="AF1374" s="102"/>
      <c r="AG1374" s="102"/>
      <c r="AH1374" s="103"/>
    </row>
    <row r="1375" spans="30:34" ht="26.25" customHeight="1" x14ac:dyDescent="0.7">
      <c r="AD1375" s="100"/>
      <c r="AE1375" s="101"/>
      <c r="AF1375" s="102"/>
      <c r="AG1375" s="102"/>
      <c r="AH1375" s="103"/>
    </row>
    <row r="1376" spans="30:34" ht="26.25" customHeight="1" x14ac:dyDescent="0.7">
      <c r="AD1376" s="100"/>
      <c r="AE1376" s="101"/>
      <c r="AF1376" s="102"/>
      <c r="AG1376" s="102"/>
      <c r="AH1376" s="103"/>
    </row>
    <row r="1377" spans="30:34" ht="26.25" customHeight="1" x14ac:dyDescent="0.7">
      <c r="AD1377" s="100"/>
      <c r="AE1377" s="101"/>
      <c r="AF1377" s="102"/>
      <c r="AG1377" s="102"/>
      <c r="AH1377" s="103"/>
    </row>
    <row r="1378" spans="30:34" ht="26.25" customHeight="1" x14ac:dyDescent="0.7">
      <c r="AD1378" s="100"/>
      <c r="AE1378" s="101"/>
      <c r="AF1378" s="102"/>
      <c r="AG1378" s="102"/>
      <c r="AH1378" s="103"/>
    </row>
    <row r="1379" spans="30:34" ht="26.25" customHeight="1" x14ac:dyDescent="0.7">
      <c r="AD1379" s="100"/>
      <c r="AE1379" s="101"/>
      <c r="AF1379" s="102"/>
      <c r="AG1379" s="102"/>
      <c r="AH1379" s="103"/>
    </row>
    <row r="1380" spans="30:34" ht="26.25" customHeight="1" x14ac:dyDescent="0.7">
      <c r="AD1380" s="100"/>
      <c r="AE1380" s="101"/>
      <c r="AF1380" s="102"/>
      <c r="AG1380" s="102"/>
      <c r="AH1380" s="103"/>
    </row>
    <row r="1381" spans="30:34" ht="26.25" customHeight="1" x14ac:dyDescent="0.7">
      <c r="AD1381" s="100"/>
      <c r="AE1381" s="101"/>
      <c r="AF1381" s="102"/>
      <c r="AG1381" s="102"/>
      <c r="AH1381" s="103"/>
    </row>
    <row r="1382" spans="30:34" ht="26.25" customHeight="1" x14ac:dyDescent="0.7">
      <c r="AD1382" s="100"/>
      <c r="AE1382" s="101"/>
      <c r="AF1382" s="102"/>
      <c r="AG1382" s="102"/>
      <c r="AH1382" s="103"/>
    </row>
    <row r="1383" spans="30:34" ht="26.25" customHeight="1" x14ac:dyDescent="0.7">
      <c r="AD1383" s="100"/>
      <c r="AE1383" s="101"/>
      <c r="AF1383" s="102"/>
      <c r="AG1383" s="102"/>
      <c r="AH1383" s="103"/>
    </row>
    <row r="1384" spans="30:34" ht="26.25" customHeight="1" x14ac:dyDescent="0.7">
      <c r="AD1384" s="100"/>
      <c r="AE1384" s="101"/>
      <c r="AF1384" s="102"/>
      <c r="AG1384" s="102"/>
      <c r="AH1384" s="103"/>
    </row>
    <row r="1385" spans="30:34" ht="26.25" customHeight="1" x14ac:dyDescent="0.7">
      <c r="AD1385" s="100"/>
      <c r="AE1385" s="101"/>
      <c r="AF1385" s="102"/>
      <c r="AG1385" s="102"/>
      <c r="AH1385" s="103"/>
    </row>
    <row r="1386" spans="30:34" ht="26.25" customHeight="1" x14ac:dyDescent="0.7">
      <c r="AD1386" s="100"/>
      <c r="AE1386" s="101"/>
      <c r="AF1386" s="102"/>
      <c r="AG1386" s="102"/>
      <c r="AH1386" s="103"/>
    </row>
    <row r="1387" spans="30:34" ht="26.25" customHeight="1" x14ac:dyDescent="0.7">
      <c r="AD1387" s="100"/>
      <c r="AE1387" s="101"/>
      <c r="AF1387" s="102"/>
      <c r="AG1387" s="102"/>
      <c r="AH1387" s="103"/>
    </row>
    <row r="1388" spans="30:34" ht="26.25" customHeight="1" x14ac:dyDescent="0.7">
      <c r="AD1388" s="100"/>
      <c r="AE1388" s="101"/>
      <c r="AF1388" s="102"/>
      <c r="AG1388" s="102"/>
      <c r="AH1388" s="103"/>
    </row>
    <row r="1389" spans="30:34" ht="26.25" customHeight="1" x14ac:dyDescent="0.7">
      <c r="AD1389" s="100"/>
      <c r="AE1389" s="101"/>
      <c r="AF1389" s="102"/>
      <c r="AG1389" s="102"/>
      <c r="AH1389" s="103"/>
    </row>
    <row r="1390" spans="30:34" ht="26.25" customHeight="1" x14ac:dyDescent="0.7">
      <c r="AD1390" s="100"/>
      <c r="AE1390" s="101"/>
      <c r="AF1390" s="102"/>
      <c r="AG1390" s="102"/>
      <c r="AH1390" s="103"/>
    </row>
    <row r="1391" spans="30:34" ht="26.25" customHeight="1" x14ac:dyDescent="0.7">
      <c r="AD1391" s="100"/>
      <c r="AE1391" s="101"/>
      <c r="AF1391" s="102"/>
      <c r="AG1391" s="102"/>
      <c r="AH1391" s="103"/>
    </row>
    <row r="1392" spans="30:34" ht="26.25" customHeight="1" x14ac:dyDescent="0.7">
      <c r="AD1392" s="100"/>
      <c r="AE1392" s="101"/>
      <c r="AF1392" s="102"/>
      <c r="AG1392" s="102"/>
      <c r="AH1392" s="103"/>
    </row>
    <row r="1393" spans="30:34" ht="26.25" customHeight="1" x14ac:dyDescent="0.7">
      <c r="AD1393" s="100"/>
      <c r="AE1393" s="101"/>
      <c r="AF1393" s="102"/>
      <c r="AG1393" s="102"/>
      <c r="AH1393" s="103"/>
    </row>
    <row r="1394" spans="30:34" ht="26.25" customHeight="1" x14ac:dyDescent="0.7">
      <c r="AD1394" s="100"/>
      <c r="AE1394" s="101"/>
      <c r="AF1394" s="102"/>
      <c r="AG1394" s="102"/>
      <c r="AH1394" s="103"/>
    </row>
    <row r="1395" spans="30:34" ht="26.25" customHeight="1" x14ac:dyDescent="0.7">
      <c r="AD1395" s="100"/>
      <c r="AE1395" s="101"/>
      <c r="AF1395" s="102"/>
      <c r="AG1395" s="102"/>
      <c r="AH1395" s="103"/>
    </row>
    <row r="1396" spans="30:34" ht="26.25" customHeight="1" x14ac:dyDescent="0.7">
      <c r="AD1396" s="100"/>
      <c r="AE1396" s="101"/>
      <c r="AF1396" s="102"/>
      <c r="AG1396" s="102"/>
      <c r="AH1396" s="103"/>
    </row>
    <row r="1397" spans="30:34" ht="26.25" customHeight="1" x14ac:dyDescent="0.7">
      <c r="AD1397" s="100"/>
      <c r="AE1397" s="101"/>
      <c r="AF1397" s="102"/>
      <c r="AG1397" s="102"/>
      <c r="AH1397" s="103"/>
    </row>
    <row r="1398" spans="30:34" ht="26.25" customHeight="1" x14ac:dyDescent="0.7">
      <c r="AD1398" s="100"/>
      <c r="AE1398" s="101"/>
      <c r="AF1398" s="102"/>
      <c r="AG1398" s="102"/>
      <c r="AH1398" s="103"/>
    </row>
    <row r="1399" spans="30:34" ht="26.25" customHeight="1" x14ac:dyDescent="0.7">
      <c r="AD1399" s="100"/>
      <c r="AE1399" s="101"/>
      <c r="AF1399" s="102"/>
      <c r="AG1399" s="102"/>
      <c r="AH1399" s="103"/>
    </row>
    <row r="1400" spans="30:34" ht="26.25" customHeight="1" x14ac:dyDescent="0.7">
      <c r="AD1400" s="100"/>
      <c r="AE1400" s="101"/>
      <c r="AF1400" s="102"/>
      <c r="AG1400" s="102"/>
      <c r="AH1400" s="103"/>
    </row>
    <row r="1401" spans="30:34" ht="26.25" customHeight="1" x14ac:dyDescent="0.7">
      <c r="AD1401" s="100"/>
      <c r="AE1401" s="101"/>
      <c r="AF1401" s="102"/>
      <c r="AG1401" s="102"/>
      <c r="AH1401" s="103"/>
    </row>
    <row r="1402" spans="30:34" ht="26.25" customHeight="1" x14ac:dyDescent="0.7">
      <c r="AD1402" s="100"/>
      <c r="AE1402" s="101"/>
      <c r="AF1402" s="102"/>
      <c r="AG1402" s="102"/>
      <c r="AH1402" s="103"/>
    </row>
    <row r="1403" spans="30:34" ht="26.25" customHeight="1" x14ac:dyDescent="0.7">
      <c r="AD1403" s="100"/>
      <c r="AE1403" s="101"/>
      <c r="AF1403" s="102"/>
      <c r="AG1403" s="102"/>
      <c r="AH1403" s="103"/>
    </row>
    <row r="1404" spans="30:34" ht="26.25" customHeight="1" x14ac:dyDescent="0.7">
      <c r="AD1404" s="100"/>
      <c r="AE1404" s="101"/>
      <c r="AF1404" s="102"/>
      <c r="AG1404" s="102"/>
      <c r="AH1404" s="103"/>
    </row>
    <row r="1405" spans="30:34" ht="26.25" customHeight="1" x14ac:dyDescent="0.7">
      <c r="AD1405" s="100"/>
      <c r="AE1405" s="101"/>
      <c r="AF1405" s="102"/>
      <c r="AG1405" s="102"/>
      <c r="AH1405" s="103"/>
    </row>
    <row r="1406" spans="30:34" ht="26.25" customHeight="1" x14ac:dyDescent="0.7">
      <c r="AD1406" s="100"/>
      <c r="AE1406" s="101"/>
      <c r="AF1406" s="102"/>
      <c r="AG1406" s="102"/>
      <c r="AH1406" s="103"/>
    </row>
    <row r="1407" spans="30:34" ht="26.25" customHeight="1" x14ac:dyDescent="0.7">
      <c r="AD1407" s="100"/>
      <c r="AE1407" s="101"/>
      <c r="AF1407" s="102"/>
      <c r="AG1407" s="102"/>
      <c r="AH1407" s="103"/>
    </row>
    <row r="1408" spans="30:34" ht="26.25" customHeight="1" x14ac:dyDescent="0.7">
      <c r="AD1408" s="100"/>
      <c r="AE1408" s="101"/>
      <c r="AF1408" s="102"/>
      <c r="AG1408" s="102"/>
      <c r="AH1408" s="103"/>
    </row>
    <row r="1409" spans="30:34" ht="26.25" customHeight="1" x14ac:dyDescent="0.7">
      <c r="AD1409" s="100"/>
      <c r="AE1409" s="101"/>
      <c r="AF1409" s="102"/>
      <c r="AG1409" s="102"/>
      <c r="AH1409" s="103"/>
    </row>
    <row r="1410" spans="30:34" ht="26.25" customHeight="1" x14ac:dyDescent="0.7">
      <c r="AD1410" s="100"/>
      <c r="AE1410" s="101"/>
      <c r="AF1410" s="102"/>
      <c r="AG1410" s="102"/>
      <c r="AH1410" s="103"/>
    </row>
    <row r="1411" spans="30:34" ht="26.25" customHeight="1" x14ac:dyDescent="0.7">
      <c r="AD1411" s="100"/>
      <c r="AE1411" s="101"/>
      <c r="AF1411" s="102"/>
      <c r="AG1411" s="102"/>
      <c r="AH1411" s="103"/>
    </row>
    <row r="1412" spans="30:34" ht="26.25" customHeight="1" x14ac:dyDescent="0.7">
      <c r="AD1412" s="100"/>
      <c r="AE1412" s="101"/>
      <c r="AF1412" s="102"/>
      <c r="AG1412" s="102"/>
      <c r="AH1412" s="103"/>
    </row>
    <row r="1413" spans="30:34" ht="26.25" customHeight="1" x14ac:dyDescent="0.7">
      <c r="AD1413" s="100"/>
      <c r="AE1413" s="101"/>
      <c r="AF1413" s="102"/>
      <c r="AG1413" s="102"/>
      <c r="AH1413" s="103"/>
    </row>
    <row r="1414" spans="30:34" ht="26.25" customHeight="1" x14ac:dyDescent="0.7">
      <c r="AD1414" s="100"/>
      <c r="AE1414" s="101"/>
      <c r="AF1414" s="102"/>
      <c r="AG1414" s="102"/>
      <c r="AH1414" s="103"/>
    </row>
    <row r="1415" spans="30:34" ht="26.25" customHeight="1" x14ac:dyDescent="0.7">
      <c r="AD1415" s="100"/>
      <c r="AE1415" s="101"/>
      <c r="AF1415" s="102"/>
      <c r="AG1415" s="102"/>
      <c r="AH1415" s="103"/>
    </row>
    <row r="1416" spans="30:34" ht="26.25" customHeight="1" x14ac:dyDescent="0.7">
      <c r="AD1416" s="100"/>
      <c r="AE1416" s="101"/>
      <c r="AF1416" s="102"/>
      <c r="AG1416" s="102"/>
      <c r="AH1416" s="103"/>
    </row>
    <row r="1417" spans="30:34" ht="26.25" customHeight="1" x14ac:dyDescent="0.7">
      <c r="AD1417" s="100"/>
      <c r="AE1417" s="101"/>
      <c r="AF1417" s="102"/>
      <c r="AG1417" s="102"/>
      <c r="AH1417" s="103"/>
    </row>
    <row r="1418" spans="30:34" ht="26.25" customHeight="1" x14ac:dyDescent="0.7">
      <c r="AD1418" s="100"/>
      <c r="AE1418" s="101"/>
      <c r="AF1418" s="102"/>
      <c r="AG1418" s="102"/>
      <c r="AH1418" s="103"/>
    </row>
    <row r="1419" spans="30:34" ht="26.25" customHeight="1" x14ac:dyDescent="0.7">
      <c r="AD1419" s="100"/>
      <c r="AE1419" s="101"/>
      <c r="AF1419" s="102"/>
      <c r="AG1419" s="102"/>
      <c r="AH1419" s="103"/>
    </row>
    <row r="1420" spans="30:34" ht="26.25" customHeight="1" x14ac:dyDescent="0.7">
      <c r="AD1420" s="100"/>
      <c r="AE1420" s="101"/>
      <c r="AF1420" s="102"/>
      <c r="AG1420" s="102"/>
      <c r="AH1420" s="103"/>
    </row>
    <row r="1421" spans="30:34" ht="26.25" customHeight="1" x14ac:dyDescent="0.7">
      <c r="AD1421" s="100"/>
      <c r="AE1421" s="101"/>
      <c r="AF1421" s="102"/>
      <c r="AG1421" s="102"/>
      <c r="AH1421" s="103"/>
    </row>
    <row r="1422" spans="30:34" ht="26.25" customHeight="1" x14ac:dyDescent="0.7">
      <c r="AD1422" s="100"/>
      <c r="AE1422" s="101"/>
      <c r="AF1422" s="102"/>
      <c r="AG1422" s="102"/>
      <c r="AH1422" s="103"/>
    </row>
    <row r="1423" spans="30:34" ht="26.25" customHeight="1" x14ac:dyDescent="0.7">
      <c r="AD1423" s="100"/>
      <c r="AE1423" s="101"/>
      <c r="AF1423" s="102"/>
      <c r="AG1423" s="102"/>
      <c r="AH1423" s="103"/>
    </row>
    <row r="1424" spans="30:34" ht="26.25" customHeight="1" x14ac:dyDescent="0.7">
      <c r="AD1424" s="100"/>
      <c r="AE1424" s="101"/>
      <c r="AF1424" s="102"/>
      <c r="AG1424" s="102"/>
      <c r="AH1424" s="103"/>
    </row>
    <row r="1425" spans="30:34" ht="26.25" customHeight="1" x14ac:dyDescent="0.7">
      <c r="AD1425" s="100"/>
      <c r="AE1425" s="101"/>
      <c r="AF1425" s="102"/>
      <c r="AG1425" s="102"/>
      <c r="AH1425" s="103"/>
    </row>
    <row r="1426" spans="30:34" ht="26.25" customHeight="1" x14ac:dyDescent="0.7">
      <c r="AD1426" s="100"/>
      <c r="AE1426" s="101"/>
      <c r="AF1426" s="102"/>
      <c r="AG1426" s="102"/>
      <c r="AH1426" s="103"/>
    </row>
    <row r="1427" spans="30:34" ht="26.25" customHeight="1" x14ac:dyDescent="0.7">
      <c r="AD1427" s="100"/>
      <c r="AE1427" s="101"/>
      <c r="AF1427" s="102"/>
      <c r="AG1427" s="102"/>
      <c r="AH1427" s="103"/>
    </row>
    <row r="1428" spans="30:34" ht="26.25" customHeight="1" x14ac:dyDescent="0.7">
      <c r="AD1428" s="100"/>
      <c r="AE1428" s="101"/>
      <c r="AF1428" s="102"/>
      <c r="AG1428" s="102"/>
      <c r="AH1428" s="103"/>
    </row>
    <row r="1429" spans="30:34" ht="26.25" customHeight="1" x14ac:dyDescent="0.7">
      <c r="AD1429" s="100"/>
      <c r="AE1429" s="101"/>
      <c r="AF1429" s="102"/>
      <c r="AG1429" s="102"/>
      <c r="AH1429" s="103"/>
    </row>
    <row r="1430" spans="30:34" ht="26.25" customHeight="1" x14ac:dyDescent="0.7">
      <c r="AD1430" s="100"/>
      <c r="AE1430" s="101"/>
      <c r="AF1430" s="102"/>
      <c r="AG1430" s="102"/>
      <c r="AH1430" s="103"/>
    </row>
    <row r="1431" spans="30:34" ht="26.25" customHeight="1" x14ac:dyDescent="0.7">
      <c r="AD1431" s="100"/>
      <c r="AE1431" s="101"/>
      <c r="AF1431" s="102"/>
      <c r="AG1431" s="102"/>
      <c r="AH1431" s="103"/>
    </row>
    <row r="1432" spans="30:34" ht="26.25" customHeight="1" x14ac:dyDescent="0.7">
      <c r="AD1432" s="100"/>
      <c r="AE1432" s="101"/>
      <c r="AF1432" s="102"/>
      <c r="AG1432" s="102"/>
      <c r="AH1432" s="103"/>
    </row>
    <row r="1433" spans="30:34" ht="26.25" customHeight="1" x14ac:dyDescent="0.7">
      <c r="AD1433" s="100"/>
      <c r="AE1433" s="101"/>
      <c r="AF1433" s="102"/>
      <c r="AG1433" s="102"/>
      <c r="AH1433" s="103"/>
    </row>
    <row r="1434" spans="30:34" ht="26.25" customHeight="1" x14ac:dyDescent="0.7">
      <c r="AD1434" s="100"/>
      <c r="AE1434" s="101"/>
      <c r="AF1434" s="102"/>
      <c r="AG1434" s="102"/>
      <c r="AH1434" s="103"/>
    </row>
    <row r="1435" spans="30:34" ht="26.25" customHeight="1" x14ac:dyDescent="0.7">
      <c r="AD1435" s="100"/>
      <c r="AE1435" s="101"/>
      <c r="AF1435" s="102"/>
      <c r="AG1435" s="102"/>
      <c r="AH1435" s="103"/>
    </row>
    <row r="1436" spans="30:34" ht="26.25" customHeight="1" x14ac:dyDescent="0.7">
      <c r="AD1436" s="100"/>
      <c r="AE1436" s="101"/>
      <c r="AF1436" s="102"/>
      <c r="AG1436" s="102"/>
      <c r="AH1436" s="103"/>
    </row>
    <row r="1437" spans="30:34" ht="26.25" customHeight="1" x14ac:dyDescent="0.7">
      <c r="AD1437" s="100"/>
      <c r="AE1437" s="101"/>
      <c r="AF1437" s="102"/>
      <c r="AG1437" s="102"/>
      <c r="AH1437" s="103"/>
    </row>
    <row r="1438" spans="30:34" ht="26.25" customHeight="1" x14ac:dyDescent="0.7">
      <c r="AD1438" s="100"/>
      <c r="AE1438" s="101"/>
      <c r="AF1438" s="102"/>
      <c r="AG1438" s="102"/>
      <c r="AH1438" s="103"/>
    </row>
    <row r="1439" spans="30:34" ht="26.25" customHeight="1" x14ac:dyDescent="0.7">
      <c r="AD1439" s="100"/>
      <c r="AE1439" s="101"/>
      <c r="AF1439" s="102"/>
      <c r="AG1439" s="102"/>
      <c r="AH1439" s="103"/>
    </row>
    <row r="1440" spans="30:34" ht="26.25" customHeight="1" x14ac:dyDescent="0.7">
      <c r="AD1440" s="100"/>
      <c r="AE1440" s="101"/>
      <c r="AF1440" s="102"/>
      <c r="AG1440" s="102"/>
      <c r="AH1440" s="103"/>
    </row>
    <row r="1441" spans="30:34" ht="26.25" customHeight="1" x14ac:dyDescent="0.7">
      <c r="AD1441" s="100"/>
      <c r="AE1441" s="101"/>
      <c r="AF1441" s="102"/>
      <c r="AG1441" s="102"/>
      <c r="AH1441" s="103"/>
    </row>
    <row r="1442" spans="30:34" ht="26.25" customHeight="1" x14ac:dyDescent="0.7">
      <c r="AD1442" s="100"/>
      <c r="AE1442" s="101"/>
      <c r="AF1442" s="102"/>
      <c r="AG1442" s="102"/>
      <c r="AH1442" s="103"/>
    </row>
    <row r="1443" spans="30:34" ht="26.25" customHeight="1" x14ac:dyDescent="0.7">
      <c r="AD1443" s="100"/>
      <c r="AE1443" s="101"/>
      <c r="AF1443" s="102"/>
      <c r="AG1443" s="102"/>
      <c r="AH1443" s="103"/>
    </row>
    <row r="1444" spans="30:34" ht="26.25" customHeight="1" x14ac:dyDescent="0.7">
      <c r="AD1444" s="100"/>
      <c r="AE1444" s="101"/>
      <c r="AF1444" s="102"/>
      <c r="AG1444" s="102"/>
      <c r="AH1444" s="103"/>
    </row>
    <row r="1445" spans="30:34" ht="26.25" customHeight="1" x14ac:dyDescent="0.7">
      <c r="AD1445" s="100"/>
      <c r="AE1445" s="101"/>
      <c r="AF1445" s="102"/>
      <c r="AG1445" s="102"/>
      <c r="AH1445" s="103"/>
    </row>
    <row r="1446" spans="30:34" ht="26.25" customHeight="1" x14ac:dyDescent="0.7">
      <c r="AD1446" s="100"/>
      <c r="AE1446" s="101"/>
      <c r="AF1446" s="102"/>
      <c r="AG1446" s="102"/>
      <c r="AH1446" s="103"/>
    </row>
    <row r="1447" spans="30:34" ht="26.25" customHeight="1" x14ac:dyDescent="0.7">
      <c r="AD1447" s="100"/>
      <c r="AE1447" s="101"/>
      <c r="AF1447" s="102"/>
      <c r="AG1447" s="102"/>
      <c r="AH1447" s="103"/>
    </row>
    <row r="1448" spans="30:34" ht="26.25" customHeight="1" x14ac:dyDescent="0.7">
      <c r="AD1448" s="100"/>
      <c r="AE1448" s="101"/>
      <c r="AF1448" s="102"/>
      <c r="AG1448" s="102"/>
      <c r="AH1448" s="103"/>
    </row>
    <row r="1449" spans="30:34" ht="26.25" customHeight="1" x14ac:dyDescent="0.7">
      <c r="AD1449" s="100"/>
      <c r="AE1449" s="101"/>
      <c r="AF1449" s="102"/>
      <c r="AG1449" s="102"/>
      <c r="AH1449" s="103"/>
    </row>
    <row r="1450" spans="30:34" ht="26.25" customHeight="1" x14ac:dyDescent="0.7">
      <c r="AD1450" s="100"/>
      <c r="AE1450" s="101"/>
      <c r="AF1450" s="102"/>
      <c r="AG1450" s="102"/>
      <c r="AH1450" s="103"/>
    </row>
    <row r="1451" spans="30:34" ht="26.25" customHeight="1" x14ac:dyDescent="0.7">
      <c r="AD1451" s="100"/>
      <c r="AE1451" s="101"/>
      <c r="AF1451" s="102"/>
      <c r="AG1451" s="102"/>
      <c r="AH1451" s="103"/>
    </row>
    <row r="1452" spans="30:34" ht="26.25" customHeight="1" x14ac:dyDescent="0.7">
      <c r="AD1452" s="100"/>
      <c r="AE1452" s="101"/>
      <c r="AF1452" s="102"/>
      <c r="AG1452" s="102"/>
      <c r="AH1452" s="103"/>
    </row>
    <row r="1453" spans="30:34" ht="26.25" customHeight="1" x14ac:dyDescent="0.7">
      <c r="AD1453" s="100"/>
      <c r="AE1453" s="101"/>
      <c r="AF1453" s="102"/>
      <c r="AG1453" s="102"/>
      <c r="AH1453" s="103"/>
    </row>
    <row r="1454" spans="30:34" ht="26.25" customHeight="1" x14ac:dyDescent="0.7">
      <c r="AD1454" s="100"/>
      <c r="AE1454" s="101"/>
      <c r="AF1454" s="102"/>
      <c r="AG1454" s="102"/>
      <c r="AH1454" s="103"/>
    </row>
    <row r="1455" spans="30:34" ht="26.25" customHeight="1" x14ac:dyDescent="0.7">
      <c r="AD1455" s="100"/>
      <c r="AE1455" s="101"/>
      <c r="AF1455" s="102"/>
      <c r="AG1455" s="102"/>
      <c r="AH1455" s="103"/>
    </row>
    <row r="1456" spans="30:34" ht="26.25" customHeight="1" x14ac:dyDescent="0.7">
      <c r="AD1456" s="100"/>
      <c r="AE1456" s="101"/>
      <c r="AF1456" s="102"/>
      <c r="AG1456" s="102"/>
      <c r="AH1456" s="103"/>
    </row>
    <row r="1457" spans="30:34" ht="26.25" customHeight="1" x14ac:dyDescent="0.7">
      <c r="AD1457" s="100"/>
      <c r="AE1457" s="101"/>
      <c r="AF1457" s="102"/>
      <c r="AG1457" s="102"/>
      <c r="AH1457" s="103"/>
    </row>
    <row r="1458" spans="30:34" ht="26.25" customHeight="1" x14ac:dyDescent="0.7">
      <c r="AD1458" s="100"/>
      <c r="AE1458" s="101"/>
      <c r="AF1458" s="102"/>
      <c r="AG1458" s="102"/>
      <c r="AH1458" s="103"/>
    </row>
    <row r="1459" spans="30:34" ht="26.25" customHeight="1" x14ac:dyDescent="0.7">
      <c r="AD1459" s="100"/>
      <c r="AE1459" s="101"/>
      <c r="AF1459" s="102"/>
      <c r="AG1459" s="102"/>
      <c r="AH1459" s="103"/>
    </row>
    <row r="1460" spans="30:34" ht="26.25" customHeight="1" x14ac:dyDescent="0.7">
      <c r="AD1460" s="100"/>
      <c r="AE1460" s="101"/>
      <c r="AF1460" s="102"/>
      <c r="AG1460" s="102"/>
      <c r="AH1460" s="103"/>
    </row>
    <row r="1461" spans="30:34" ht="26.25" customHeight="1" x14ac:dyDescent="0.7">
      <c r="AD1461" s="100"/>
      <c r="AE1461" s="101"/>
      <c r="AF1461" s="102"/>
      <c r="AG1461" s="102"/>
      <c r="AH1461" s="103"/>
    </row>
    <row r="1462" spans="30:34" ht="26.25" customHeight="1" x14ac:dyDescent="0.7">
      <c r="AD1462" s="100"/>
      <c r="AE1462" s="101"/>
      <c r="AF1462" s="102"/>
      <c r="AG1462" s="102"/>
      <c r="AH1462" s="103"/>
    </row>
    <row r="1463" spans="30:34" ht="26.25" customHeight="1" x14ac:dyDescent="0.7">
      <c r="AD1463" s="100"/>
      <c r="AE1463" s="101"/>
      <c r="AF1463" s="102"/>
      <c r="AG1463" s="102"/>
      <c r="AH1463" s="103"/>
    </row>
    <row r="1464" spans="30:34" ht="26.25" customHeight="1" x14ac:dyDescent="0.7">
      <c r="AD1464" s="100"/>
      <c r="AE1464" s="101"/>
      <c r="AF1464" s="102"/>
      <c r="AG1464" s="102"/>
      <c r="AH1464" s="103"/>
    </row>
    <row r="1465" spans="30:34" ht="26.25" customHeight="1" x14ac:dyDescent="0.7">
      <c r="AD1465" s="100"/>
      <c r="AE1465" s="101"/>
      <c r="AF1465" s="102"/>
      <c r="AG1465" s="102"/>
      <c r="AH1465" s="103"/>
    </row>
    <row r="1466" spans="30:34" ht="26.25" customHeight="1" x14ac:dyDescent="0.7">
      <c r="AD1466" s="100"/>
      <c r="AE1466" s="101"/>
      <c r="AF1466" s="102"/>
      <c r="AG1466" s="102"/>
      <c r="AH1466" s="103"/>
    </row>
    <row r="1467" spans="30:34" ht="26.25" customHeight="1" x14ac:dyDescent="0.7">
      <c r="AD1467" s="100"/>
      <c r="AE1467" s="101"/>
      <c r="AF1467" s="102"/>
      <c r="AG1467" s="102"/>
      <c r="AH1467" s="103"/>
    </row>
    <row r="1468" spans="30:34" ht="26.25" customHeight="1" x14ac:dyDescent="0.7">
      <c r="AD1468" s="100"/>
      <c r="AE1468" s="101"/>
      <c r="AF1468" s="102"/>
      <c r="AG1468" s="102"/>
      <c r="AH1468" s="103"/>
    </row>
    <row r="1469" spans="30:34" ht="26.25" customHeight="1" x14ac:dyDescent="0.7">
      <c r="AD1469" s="100"/>
      <c r="AE1469" s="101"/>
      <c r="AF1469" s="102"/>
      <c r="AG1469" s="102"/>
      <c r="AH1469" s="103"/>
    </row>
    <row r="1470" spans="30:34" ht="26.25" customHeight="1" x14ac:dyDescent="0.7">
      <c r="AD1470" s="100"/>
      <c r="AE1470" s="101"/>
      <c r="AF1470" s="102"/>
      <c r="AG1470" s="102"/>
      <c r="AH1470" s="103"/>
    </row>
    <row r="1471" spans="30:34" ht="26.25" customHeight="1" x14ac:dyDescent="0.7">
      <c r="AD1471" s="100"/>
      <c r="AE1471" s="101"/>
      <c r="AF1471" s="102"/>
      <c r="AG1471" s="102"/>
      <c r="AH1471" s="103"/>
    </row>
    <row r="1472" spans="30:34" ht="26.25" customHeight="1" x14ac:dyDescent="0.7">
      <c r="AD1472" s="100"/>
      <c r="AE1472" s="101"/>
      <c r="AF1472" s="102"/>
      <c r="AG1472" s="102"/>
      <c r="AH1472" s="103"/>
    </row>
    <row r="1473" spans="30:34" ht="26.25" customHeight="1" x14ac:dyDescent="0.7">
      <c r="AD1473" s="100"/>
      <c r="AE1473" s="101"/>
      <c r="AF1473" s="102"/>
      <c r="AG1473" s="102"/>
      <c r="AH1473" s="103"/>
    </row>
    <row r="1474" spans="30:34" ht="26.25" customHeight="1" x14ac:dyDescent="0.7">
      <c r="AD1474" s="100"/>
      <c r="AE1474" s="101"/>
      <c r="AF1474" s="102"/>
      <c r="AG1474" s="102"/>
      <c r="AH1474" s="103"/>
    </row>
    <row r="1475" spans="30:34" ht="26.25" customHeight="1" x14ac:dyDescent="0.7">
      <c r="AD1475" s="100"/>
      <c r="AE1475" s="101"/>
      <c r="AF1475" s="102"/>
      <c r="AG1475" s="102"/>
      <c r="AH1475" s="103"/>
    </row>
    <row r="1476" spans="30:34" ht="26.25" customHeight="1" x14ac:dyDescent="0.7">
      <c r="AD1476" s="100"/>
      <c r="AE1476" s="101"/>
      <c r="AF1476" s="102"/>
      <c r="AG1476" s="102"/>
      <c r="AH1476" s="103"/>
    </row>
    <row r="1477" spans="30:34" ht="26.25" customHeight="1" x14ac:dyDescent="0.7">
      <c r="AD1477" s="100"/>
      <c r="AE1477" s="101"/>
      <c r="AF1477" s="102"/>
      <c r="AG1477" s="102"/>
      <c r="AH1477" s="103"/>
    </row>
    <row r="1478" spans="30:34" ht="26.25" customHeight="1" x14ac:dyDescent="0.7">
      <c r="AD1478" s="100"/>
      <c r="AE1478" s="101"/>
      <c r="AF1478" s="102"/>
      <c r="AG1478" s="102"/>
      <c r="AH1478" s="103"/>
    </row>
    <row r="1479" spans="30:34" ht="26.25" customHeight="1" x14ac:dyDescent="0.7">
      <c r="AD1479" s="100"/>
      <c r="AE1479" s="101"/>
      <c r="AF1479" s="102"/>
      <c r="AG1479" s="102"/>
      <c r="AH1479" s="103"/>
    </row>
    <row r="1480" spans="30:34" ht="26.25" customHeight="1" x14ac:dyDescent="0.7">
      <c r="AD1480" s="100"/>
      <c r="AE1480" s="101"/>
      <c r="AF1480" s="102"/>
      <c r="AG1480" s="102"/>
      <c r="AH1480" s="103"/>
    </row>
    <row r="1481" spans="30:34" ht="26.25" customHeight="1" x14ac:dyDescent="0.7">
      <c r="AD1481" s="100"/>
      <c r="AE1481" s="101"/>
      <c r="AF1481" s="102"/>
      <c r="AG1481" s="102"/>
      <c r="AH1481" s="103"/>
    </row>
    <row r="1482" spans="30:34" ht="26.25" customHeight="1" x14ac:dyDescent="0.7">
      <c r="AD1482" s="100"/>
      <c r="AE1482" s="101"/>
      <c r="AF1482" s="102"/>
      <c r="AG1482" s="102"/>
      <c r="AH1482" s="103"/>
    </row>
    <row r="1483" spans="30:34" ht="26.25" customHeight="1" x14ac:dyDescent="0.7">
      <c r="AD1483" s="100"/>
      <c r="AE1483" s="101"/>
      <c r="AF1483" s="102"/>
      <c r="AG1483" s="102"/>
      <c r="AH1483" s="103"/>
    </row>
    <row r="1484" spans="30:34" ht="26.25" customHeight="1" x14ac:dyDescent="0.7">
      <c r="AD1484" s="100"/>
      <c r="AE1484" s="101"/>
      <c r="AF1484" s="102"/>
      <c r="AG1484" s="102"/>
      <c r="AH1484" s="103"/>
    </row>
    <row r="1485" spans="30:34" ht="26.25" customHeight="1" x14ac:dyDescent="0.7">
      <c r="AD1485" s="100"/>
      <c r="AE1485" s="101"/>
      <c r="AF1485" s="102"/>
      <c r="AG1485" s="102"/>
      <c r="AH1485" s="103"/>
    </row>
    <row r="1486" spans="30:34" ht="26.25" customHeight="1" x14ac:dyDescent="0.7">
      <c r="AD1486" s="100"/>
      <c r="AE1486" s="101"/>
      <c r="AF1486" s="102"/>
      <c r="AG1486" s="102"/>
      <c r="AH1486" s="103"/>
    </row>
    <row r="1487" spans="30:34" ht="26.25" customHeight="1" x14ac:dyDescent="0.7">
      <c r="AD1487" s="100"/>
      <c r="AE1487" s="101"/>
      <c r="AF1487" s="102"/>
      <c r="AG1487" s="102"/>
      <c r="AH1487" s="103"/>
    </row>
    <row r="1488" spans="30:34" ht="26.25" customHeight="1" x14ac:dyDescent="0.7">
      <c r="AD1488" s="100"/>
      <c r="AE1488" s="101"/>
      <c r="AF1488" s="102"/>
      <c r="AG1488" s="102"/>
      <c r="AH1488" s="103"/>
    </row>
    <row r="1489" spans="30:34" ht="26.25" customHeight="1" x14ac:dyDescent="0.7">
      <c r="AD1489" s="100"/>
      <c r="AE1489" s="101"/>
      <c r="AF1489" s="102"/>
      <c r="AG1489" s="102"/>
      <c r="AH1489" s="103"/>
    </row>
    <row r="1490" spans="30:34" ht="26.25" customHeight="1" x14ac:dyDescent="0.7">
      <c r="AD1490" s="100"/>
      <c r="AE1490" s="101"/>
      <c r="AF1490" s="102"/>
      <c r="AG1490" s="102"/>
      <c r="AH1490" s="103"/>
    </row>
    <row r="1491" spans="30:34" ht="26.25" customHeight="1" x14ac:dyDescent="0.7">
      <c r="AD1491" s="100"/>
      <c r="AE1491" s="101"/>
      <c r="AF1491" s="102"/>
      <c r="AG1491" s="102"/>
      <c r="AH1491" s="103"/>
    </row>
    <row r="1492" spans="30:34" ht="26.25" customHeight="1" x14ac:dyDescent="0.7">
      <c r="AD1492" s="100"/>
      <c r="AE1492" s="101"/>
      <c r="AF1492" s="102"/>
      <c r="AG1492" s="102"/>
      <c r="AH1492" s="103"/>
    </row>
    <row r="1493" spans="30:34" ht="26.25" customHeight="1" x14ac:dyDescent="0.7">
      <c r="AD1493" s="100"/>
      <c r="AE1493" s="101"/>
      <c r="AF1493" s="102"/>
      <c r="AG1493" s="102"/>
      <c r="AH1493" s="103"/>
    </row>
    <row r="1494" spans="30:34" ht="26.25" customHeight="1" x14ac:dyDescent="0.7">
      <c r="AD1494" s="100"/>
      <c r="AE1494" s="101"/>
      <c r="AF1494" s="102"/>
      <c r="AG1494" s="102"/>
      <c r="AH1494" s="103"/>
    </row>
    <row r="1495" spans="30:34" ht="26.25" customHeight="1" x14ac:dyDescent="0.7">
      <c r="AD1495" s="100"/>
      <c r="AE1495" s="101"/>
      <c r="AF1495" s="102"/>
      <c r="AG1495" s="102"/>
      <c r="AH1495" s="103"/>
    </row>
    <row r="1496" spans="30:34" ht="26.25" customHeight="1" x14ac:dyDescent="0.7">
      <c r="AD1496" s="100"/>
      <c r="AE1496" s="101"/>
      <c r="AF1496" s="102"/>
      <c r="AG1496" s="102"/>
      <c r="AH1496" s="103"/>
    </row>
    <row r="1497" spans="30:34" ht="26.25" customHeight="1" x14ac:dyDescent="0.7">
      <c r="AD1497" s="100"/>
      <c r="AE1497" s="101"/>
      <c r="AF1497" s="102"/>
      <c r="AG1497" s="102"/>
      <c r="AH1497" s="103"/>
    </row>
    <row r="1498" spans="30:34" ht="26.25" customHeight="1" x14ac:dyDescent="0.7">
      <c r="AD1498" s="100"/>
      <c r="AE1498" s="101"/>
      <c r="AF1498" s="102"/>
      <c r="AG1498" s="102"/>
      <c r="AH1498" s="103"/>
    </row>
    <row r="1499" spans="30:34" ht="26.25" customHeight="1" x14ac:dyDescent="0.7">
      <c r="AD1499" s="100"/>
      <c r="AE1499" s="101"/>
      <c r="AF1499" s="102"/>
      <c r="AG1499" s="102"/>
      <c r="AH1499" s="103"/>
    </row>
    <row r="1500" spans="30:34" ht="26.25" customHeight="1" x14ac:dyDescent="0.7">
      <c r="AD1500" s="100"/>
      <c r="AE1500" s="101"/>
      <c r="AF1500" s="102"/>
      <c r="AG1500" s="102"/>
      <c r="AH1500" s="103"/>
    </row>
    <row r="1501" spans="30:34" ht="26.25" customHeight="1" x14ac:dyDescent="0.7">
      <c r="AD1501" s="100"/>
      <c r="AE1501" s="101"/>
      <c r="AF1501" s="102"/>
      <c r="AG1501" s="102"/>
      <c r="AH1501" s="103"/>
    </row>
    <row r="1502" spans="30:34" ht="26.25" customHeight="1" x14ac:dyDescent="0.7">
      <c r="AD1502" s="100"/>
      <c r="AE1502" s="101"/>
      <c r="AF1502" s="102"/>
      <c r="AG1502" s="102"/>
      <c r="AH1502" s="103"/>
    </row>
    <row r="1503" spans="30:34" ht="26.25" customHeight="1" x14ac:dyDescent="0.7">
      <c r="AD1503" s="100"/>
      <c r="AE1503" s="101"/>
      <c r="AF1503" s="102"/>
      <c r="AG1503" s="102"/>
      <c r="AH1503" s="103"/>
    </row>
    <row r="1504" spans="30:34" ht="26.25" customHeight="1" x14ac:dyDescent="0.7">
      <c r="AD1504" s="100"/>
      <c r="AE1504" s="101"/>
      <c r="AF1504" s="102"/>
      <c r="AG1504" s="102"/>
      <c r="AH1504" s="103"/>
    </row>
    <row r="1505" spans="30:34" ht="26.25" customHeight="1" x14ac:dyDescent="0.7">
      <c r="AD1505" s="100"/>
      <c r="AE1505" s="101"/>
      <c r="AF1505" s="102"/>
      <c r="AG1505" s="102"/>
      <c r="AH1505" s="103"/>
    </row>
    <row r="1506" spans="30:34" ht="26.25" customHeight="1" x14ac:dyDescent="0.7">
      <c r="AD1506" s="100"/>
      <c r="AE1506" s="101"/>
      <c r="AF1506" s="102"/>
      <c r="AG1506" s="102"/>
      <c r="AH1506" s="103"/>
    </row>
    <row r="1507" spans="30:34" ht="26.25" customHeight="1" x14ac:dyDescent="0.7">
      <c r="AD1507" s="100"/>
      <c r="AE1507" s="101"/>
      <c r="AF1507" s="102"/>
      <c r="AG1507" s="102"/>
      <c r="AH1507" s="103"/>
    </row>
    <row r="1508" spans="30:34" ht="26.25" customHeight="1" x14ac:dyDescent="0.7">
      <c r="AD1508" s="100"/>
      <c r="AE1508" s="101"/>
      <c r="AF1508" s="102"/>
      <c r="AG1508" s="102"/>
      <c r="AH1508" s="103"/>
    </row>
    <row r="1509" spans="30:34" ht="26.25" customHeight="1" x14ac:dyDescent="0.7">
      <c r="AD1509" s="100"/>
      <c r="AE1509" s="101"/>
      <c r="AF1509" s="102"/>
      <c r="AG1509" s="102"/>
      <c r="AH1509" s="103"/>
    </row>
    <row r="1510" spans="30:34" ht="26.25" customHeight="1" x14ac:dyDescent="0.7">
      <c r="AD1510" s="100"/>
      <c r="AE1510" s="101"/>
      <c r="AF1510" s="102"/>
      <c r="AG1510" s="102"/>
      <c r="AH1510" s="103"/>
    </row>
    <row r="1511" spans="30:34" ht="26.25" customHeight="1" x14ac:dyDescent="0.7">
      <c r="AD1511" s="100"/>
      <c r="AE1511" s="101"/>
      <c r="AF1511" s="102"/>
      <c r="AG1511" s="102"/>
      <c r="AH1511" s="103"/>
    </row>
    <row r="1512" spans="30:34" ht="26.25" customHeight="1" x14ac:dyDescent="0.7">
      <c r="AD1512" s="100"/>
      <c r="AE1512" s="101"/>
      <c r="AF1512" s="102"/>
      <c r="AG1512" s="102"/>
      <c r="AH1512" s="103"/>
    </row>
    <row r="1513" spans="30:34" ht="26.25" customHeight="1" x14ac:dyDescent="0.7">
      <c r="AD1513" s="100"/>
      <c r="AE1513" s="101"/>
      <c r="AF1513" s="102"/>
      <c r="AG1513" s="102"/>
      <c r="AH1513" s="103"/>
    </row>
    <row r="1514" spans="30:34" ht="26.25" customHeight="1" x14ac:dyDescent="0.7">
      <c r="AD1514" s="100"/>
      <c r="AE1514" s="101"/>
      <c r="AF1514" s="102"/>
      <c r="AG1514" s="102"/>
      <c r="AH1514" s="103"/>
    </row>
    <row r="1515" spans="30:34" ht="26.25" customHeight="1" x14ac:dyDescent="0.7">
      <c r="AD1515" s="100"/>
      <c r="AE1515" s="101"/>
      <c r="AF1515" s="102"/>
      <c r="AG1515" s="102"/>
      <c r="AH1515" s="103"/>
    </row>
    <row r="1516" spans="30:34" ht="26.25" customHeight="1" x14ac:dyDescent="0.7">
      <c r="AD1516" s="100"/>
      <c r="AE1516" s="101"/>
      <c r="AF1516" s="102"/>
      <c r="AG1516" s="102"/>
      <c r="AH1516" s="103"/>
    </row>
    <row r="1517" spans="30:34" ht="26.25" customHeight="1" x14ac:dyDescent="0.7">
      <c r="AD1517" s="100"/>
      <c r="AE1517" s="101"/>
      <c r="AF1517" s="102"/>
      <c r="AG1517" s="102"/>
      <c r="AH1517" s="103"/>
    </row>
    <row r="1518" spans="30:34" ht="26.25" customHeight="1" x14ac:dyDescent="0.7">
      <c r="AD1518" s="100"/>
      <c r="AE1518" s="101"/>
      <c r="AF1518" s="102"/>
      <c r="AG1518" s="102"/>
      <c r="AH1518" s="103"/>
    </row>
    <row r="1519" spans="30:34" ht="26.25" customHeight="1" x14ac:dyDescent="0.7">
      <c r="AD1519" s="100"/>
      <c r="AE1519" s="101"/>
      <c r="AF1519" s="102"/>
      <c r="AG1519" s="102"/>
      <c r="AH1519" s="103"/>
    </row>
    <row r="1520" spans="30:34" ht="26.25" customHeight="1" x14ac:dyDescent="0.7">
      <c r="AD1520" s="100"/>
      <c r="AE1520" s="101"/>
      <c r="AF1520" s="102"/>
      <c r="AG1520" s="102"/>
      <c r="AH1520" s="103"/>
    </row>
    <row r="1521" spans="30:34" ht="26.25" customHeight="1" x14ac:dyDescent="0.7">
      <c r="AD1521" s="100"/>
      <c r="AE1521" s="101"/>
      <c r="AF1521" s="102"/>
      <c r="AG1521" s="102"/>
      <c r="AH1521" s="103"/>
    </row>
    <row r="1522" spans="30:34" ht="26.25" customHeight="1" x14ac:dyDescent="0.7">
      <c r="AD1522" s="100"/>
      <c r="AE1522" s="101"/>
      <c r="AF1522" s="102"/>
      <c r="AG1522" s="102"/>
      <c r="AH1522" s="103"/>
    </row>
    <row r="1523" spans="30:34" ht="26.25" customHeight="1" x14ac:dyDescent="0.7">
      <c r="AD1523" s="100"/>
      <c r="AE1523" s="101"/>
      <c r="AF1523" s="102"/>
      <c r="AG1523" s="102"/>
      <c r="AH1523" s="103"/>
    </row>
    <row r="1524" spans="30:34" ht="26.25" customHeight="1" x14ac:dyDescent="0.7">
      <c r="AD1524" s="100"/>
      <c r="AE1524" s="101"/>
      <c r="AF1524" s="102"/>
      <c r="AG1524" s="102"/>
      <c r="AH1524" s="103"/>
    </row>
    <row r="1525" spans="30:34" ht="26.25" customHeight="1" x14ac:dyDescent="0.7">
      <c r="AD1525" s="100"/>
      <c r="AE1525" s="101"/>
      <c r="AF1525" s="102"/>
      <c r="AG1525" s="102"/>
      <c r="AH1525" s="103"/>
    </row>
    <row r="1526" spans="30:34" ht="26.25" customHeight="1" x14ac:dyDescent="0.7">
      <c r="AD1526" s="100"/>
      <c r="AE1526" s="101"/>
      <c r="AF1526" s="102"/>
      <c r="AG1526" s="102"/>
      <c r="AH1526" s="103"/>
    </row>
    <row r="1527" spans="30:34" ht="26.25" customHeight="1" x14ac:dyDescent="0.7">
      <c r="AD1527" s="100"/>
      <c r="AE1527" s="101"/>
      <c r="AF1527" s="102"/>
      <c r="AG1527" s="102"/>
      <c r="AH1527" s="103"/>
    </row>
    <row r="1528" spans="30:34" ht="26.25" customHeight="1" x14ac:dyDescent="0.7">
      <c r="AD1528" s="100"/>
      <c r="AE1528" s="101"/>
      <c r="AF1528" s="102"/>
      <c r="AG1528" s="102"/>
      <c r="AH1528" s="103"/>
    </row>
    <row r="1529" spans="30:34" ht="26.25" customHeight="1" x14ac:dyDescent="0.7">
      <c r="AD1529" s="100"/>
      <c r="AE1529" s="101"/>
      <c r="AF1529" s="102"/>
      <c r="AG1529" s="102"/>
      <c r="AH1529" s="103"/>
    </row>
    <row r="1530" spans="30:34" ht="26.25" customHeight="1" x14ac:dyDescent="0.7">
      <c r="AD1530" s="100"/>
      <c r="AE1530" s="101"/>
      <c r="AF1530" s="102"/>
      <c r="AG1530" s="102"/>
      <c r="AH1530" s="103"/>
    </row>
    <row r="1531" spans="30:34" ht="26.25" customHeight="1" x14ac:dyDescent="0.7">
      <c r="AD1531" s="100"/>
      <c r="AE1531" s="101"/>
      <c r="AF1531" s="102"/>
      <c r="AG1531" s="102"/>
      <c r="AH1531" s="103"/>
    </row>
    <row r="1532" spans="30:34" ht="26.25" customHeight="1" x14ac:dyDescent="0.7">
      <c r="AD1532" s="100"/>
      <c r="AE1532" s="101"/>
      <c r="AF1532" s="102"/>
      <c r="AG1532" s="102"/>
      <c r="AH1532" s="103"/>
    </row>
    <row r="1533" spans="30:34" ht="26.25" customHeight="1" x14ac:dyDescent="0.7">
      <c r="AD1533" s="100"/>
      <c r="AE1533" s="101"/>
      <c r="AF1533" s="102"/>
      <c r="AG1533" s="102"/>
      <c r="AH1533" s="103"/>
    </row>
    <row r="1534" spans="30:34" ht="26.25" customHeight="1" x14ac:dyDescent="0.7">
      <c r="AD1534" s="100"/>
      <c r="AE1534" s="101"/>
      <c r="AF1534" s="102"/>
      <c r="AG1534" s="102"/>
      <c r="AH1534" s="103"/>
    </row>
    <row r="1535" spans="30:34" ht="26.25" customHeight="1" x14ac:dyDescent="0.7">
      <c r="AD1535" s="100"/>
      <c r="AE1535" s="101"/>
      <c r="AF1535" s="102"/>
      <c r="AG1535" s="102"/>
      <c r="AH1535" s="103"/>
    </row>
    <row r="1536" spans="30:34" ht="26.25" customHeight="1" x14ac:dyDescent="0.7">
      <c r="AD1536" s="100"/>
      <c r="AE1536" s="101"/>
      <c r="AF1536" s="102"/>
      <c r="AG1536" s="102"/>
      <c r="AH1536" s="103"/>
    </row>
    <row r="1537" spans="30:34" ht="26.25" customHeight="1" x14ac:dyDescent="0.7">
      <c r="AD1537" s="100"/>
      <c r="AE1537" s="101"/>
      <c r="AF1537" s="102"/>
      <c r="AG1537" s="102"/>
      <c r="AH1537" s="103"/>
    </row>
    <row r="1538" spans="30:34" ht="26.25" customHeight="1" x14ac:dyDescent="0.7">
      <c r="AD1538" s="100"/>
      <c r="AE1538" s="101"/>
      <c r="AF1538" s="102"/>
      <c r="AG1538" s="102"/>
      <c r="AH1538" s="103"/>
    </row>
    <row r="1539" spans="30:34" ht="26.25" customHeight="1" x14ac:dyDescent="0.7">
      <c r="AD1539" s="100"/>
      <c r="AE1539" s="101"/>
      <c r="AF1539" s="102"/>
      <c r="AG1539" s="102"/>
      <c r="AH1539" s="103"/>
    </row>
    <row r="1540" spans="30:34" ht="26.25" customHeight="1" x14ac:dyDescent="0.7">
      <c r="AD1540" s="100"/>
      <c r="AE1540" s="101"/>
      <c r="AF1540" s="102"/>
      <c r="AG1540" s="102"/>
      <c r="AH1540" s="103"/>
    </row>
    <row r="1541" spans="30:34" ht="26.25" customHeight="1" x14ac:dyDescent="0.7">
      <c r="AD1541" s="100"/>
      <c r="AE1541" s="101"/>
      <c r="AF1541" s="102"/>
      <c r="AG1541" s="102"/>
      <c r="AH1541" s="103"/>
    </row>
    <row r="1542" spans="30:34" ht="26.25" customHeight="1" x14ac:dyDescent="0.7">
      <c r="AD1542" s="100"/>
      <c r="AE1542" s="101"/>
      <c r="AF1542" s="102"/>
      <c r="AG1542" s="102"/>
      <c r="AH1542" s="103"/>
    </row>
    <row r="1543" spans="30:34" ht="26.25" customHeight="1" x14ac:dyDescent="0.7">
      <c r="AD1543" s="100"/>
      <c r="AE1543" s="101"/>
      <c r="AF1543" s="102"/>
      <c r="AG1543" s="102"/>
      <c r="AH1543" s="103"/>
    </row>
    <row r="1544" spans="30:34" ht="26.25" customHeight="1" x14ac:dyDescent="0.7">
      <c r="AD1544" s="100"/>
      <c r="AE1544" s="101"/>
      <c r="AF1544" s="102"/>
      <c r="AG1544" s="102"/>
      <c r="AH1544" s="103"/>
    </row>
    <row r="1545" spans="30:34" ht="26.25" customHeight="1" x14ac:dyDescent="0.7">
      <c r="AD1545" s="100"/>
      <c r="AE1545" s="101"/>
      <c r="AF1545" s="102"/>
      <c r="AG1545" s="102"/>
      <c r="AH1545" s="103"/>
    </row>
    <row r="1546" spans="30:34" ht="26.25" customHeight="1" x14ac:dyDescent="0.7">
      <c r="AD1546" s="100"/>
      <c r="AE1546" s="101"/>
      <c r="AF1546" s="102"/>
      <c r="AG1546" s="102"/>
      <c r="AH1546" s="103"/>
    </row>
    <row r="1547" spans="30:34" ht="26.25" customHeight="1" x14ac:dyDescent="0.7">
      <c r="AD1547" s="100"/>
      <c r="AE1547" s="101"/>
      <c r="AF1547" s="102"/>
      <c r="AG1547" s="102"/>
      <c r="AH1547" s="103"/>
    </row>
    <row r="1548" spans="30:34" ht="26.25" customHeight="1" x14ac:dyDescent="0.7">
      <c r="AF1548" s="102"/>
      <c r="AG1548" s="102"/>
    </row>
    <row r="1549" spans="30:34" ht="26.25" customHeight="1" x14ac:dyDescent="0.7">
      <c r="AF1549" s="102"/>
      <c r="AG1549" s="102"/>
    </row>
    <row r="1550" spans="30:34" ht="26.25" customHeight="1" x14ac:dyDescent="0.7">
      <c r="AF1550" s="102"/>
      <c r="AG1550" s="102"/>
    </row>
    <row r="1551" spans="30:34" ht="26.25" customHeight="1" x14ac:dyDescent="0.7">
      <c r="AF1551" s="102"/>
      <c r="AG1551" s="102"/>
    </row>
    <row r="1552" spans="30:34" ht="26.25" customHeight="1" x14ac:dyDescent="0.7">
      <c r="AF1552" s="102"/>
      <c r="AG1552" s="102"/>
    </row>
    <row r="1553" spans="32:33" ht="26.25" customHeight="1" x14ac:dyDescent="0.7">
      <c r="AF1553" s="102"/>
      <c r="AG1553" s="102"/>
    </row>
    <row r="1554" spans="32:33" ht="26.25" customHeight="1" x14ac:dyDescent="0.7">
      <c r="AF1554" s="102"/>
      <c r="AG1554" s="102"/>
    </row>
    <row r="1555" spans="32:33" ht="26.25" customHeight="1" x14ac:dyDescent="0.7">
      <c r="AF1555" s="102"/>
      <c r="AG1555" s="102"/>
    </row>
    <row r="1556" spans="32:33" ht="26.25" customHeight="1" x14ac:dyDescent="0.7">
      <c r="AF1556" s="102"/>
      <c r="AG1556" s="102"/>
    </row>
    <row r="1557" spans="32:33" ht="26.25" customHeight="1" x14ac:dyDescent="0.7">
      <c r="AF1557" s="102"/>
      <c r="AG1557" s="102"/>
    </row>
    <row r="1558" spans="32:33" ht="26.25" customHeight="1" x14ac:dyDescent="0.7">
      <c r="AF1558" s="102"/>
      <c r="AG1558" s="102"/>
    </row>
    <row r="1559" spans="32:33" ht="26.25" customHeight="1" x14ac:dyDescent="0.7">
      <c r="AF1559" s="102"/>
      <c r="AG1559" s="102"/>
    </row>
    <row r="1560" spans="32:33" ht="26.25" customHeight="1" x14ac:dyDescent="0.7">
      <c r="AF1560" s="102"/>
      <c r="AG1560" s="102"/>
    </row>
    <row r="1561" spans="32:33" ht="26.25" customHeight="1" x14ac:dyDescent="0.7">
      <c r="AF1561" s="102"/>
      <c r="AG1561" s="102"/>
    </row>
    <row r="1562" spans="32:33" ht="26.25" customHeight="1" x14ac:dyDescent="0.7">
      <c r="AF1562" s="102"/>
      <c r="AG1562" s="102"/>
    </row>
    <row r="1563" spans="32:33" ht="26.25" customHeight="1" x14ac:dyDescent="0.7">
      <c r="AF1563" s="102"/>
      <c r="AG1563" s="102"/>
    </row>
    <row r="1564" spans="32:33" ht="26.25" customHeight="1" x14ac:dyDescent="0.7">
      <c r="AF1564" s="102"/>
      <c r="AG1564" s="102"/>
    </row>
    <row r="1565" spans="32:33" ht="26.25" customHeight="1" x14ac:dyDescent="0.7">
      <c r="AF1565" s="102"/>
      <c r="AG1565" s="102"/>
    </row>
    <row r="1566" spans="32:33" ht="26.25" customHeight="1" x14ac:dyDescent="0.7">
      <c r="AF1566" s="102"/>
      <c r="AG1566" s="102"/>
    </row>
    <row r="1567" spans="32:33" ht="26.25" customHeight="1" x14ac:dyDescent="0.7">
      <c r="AF1567" s="102"/>
      <c r="AG1567" s="102"/>
    </row>
    <row r="1568" spans="32:33" ht="26.25" customHeight="1" x14ac:dyDescent="0.7">
      <c r="AF1568" s="102"/>
      <c r="AG1568" s="102"/>
    </row>
    <row r="1569" spans="32:33" ht="26.25" customHeight="1" x14ac:dyDescent="0.7">
      <c r="AF1569" s="102"/>
      <c r="AG1569" s="102"/>
    </row>
    <row r="1570" spans="32:33" ht="26.25" customHeight="1" x14ac:dyDescent="0.7">
      <c r="AF1570" s="102"/>
      <c r="AG1570" s="102"/>
    </row>
    <row r="1571" spans="32:33" ht="26.25" customHeight="1" x14ac:dyDescent="0.7">
      <c r="AF1571" s="102"/>
      <c r="AG1571" s="102"/>
    </row>
    <row r="1572" spans="32:33" ht="26.25" customHeight="1" x14ac:dyDescent="0.7">
      <c r="AF1572" s="102"/>
      <c r="AG1572" s="102"/>
    </row>
    <row r="1573" spans="32:33" ht="26.25" customHeight="1" x14ac:dyDescent="0.7">
      <c r="AF1573" s="102"/>
      <c r="AG1573" s="102"/>
    </row>
    <row r="1574" spans="32:33" ht="26.25" customHeight="1" x14ac:dyDescent="0.7">
      <c r="AF1574" s="102"/>
      <c r="AG1574" s="102"/>
    </row>
    <row r="1575" spans="32:33" ht="26.25" customHeight="1" x14ac:dyDescent="0.7">
      <c r="AF1575" s="102"/>
      <c r="AG1575" s="102"/>
    </row>
    <row r="1576" spans="32:33" ht="26.25" customHeight="1" x14ac:dyDescent="0.7">
      <c r="AF1576" s="102"/>
      <c r="AG1576" s="102"/>
    </row>
    <row r="1577" spans="32:33" ht="26.25" customHeight="1" x14ac:dyDescent="0.7">
      <c r="AF1577" s="102"/>
      <c r="AG1577" s="102"/>
    </row>
    <row r="1578" spans="32:33" ht="26.25" customHeight="1" x14ac:dyDescent="0.7">
      <c r="AF1578" s="102"/>
      <c r="AG1578" s="102"/>
    </row>
    <row r="1579" spans="32:33" ht="26.25" customHeight="1" x14ac:dyDescent="0.7">
      <c r="AF1579" s="102"/>
      <c r="AG1579" s="102"/>
    </row>
    <row r="1580" spans="32:33" ht="26.25" customHeight="1" x14ac:dyDescent="0.7">
      <c r="AF1580" s="102"/>
      <c r="AG1580" s="102"/>
    </row>
    <row r="1581" spans="32:33" ht="26.25" customHeight="1" x14ac:dyDescent="0.7">
      <c r="AF1581" s="102"/>
      <c r="AG1581" s="102"/>
    </row>
    <row r="1582" spans="32:33" ht="26.25" customHeight="1" x14ac:dyDescent="0.7">
      <c r="AF1582" s="102"/>
      <c r="AG1582" s="102"/>
    </row>
    <row r="1583" spans="32:33" ht="26.25" customHeight="1" x14ac:dyDescent="0.7">
      <c r="AF1583" s="102"/>
      <c r="AG1583" s="102"/>
    </row>
    <row r="1584" spans="32:33" ht="26.25" customHeight="1" x14ac:dyDescent="0.7">
      <c r="AF1584" s="102"/>
      <c r="AG1584" s="102"/>
    </row>
    <row r="1585" spans="32:33" ht="26.25" customHeight="1" x14ac:dyDescent="0.7">
      <c r="AF1585" s="102"/>
      <c r="AG1585" s="102"/>
    </row>
    <row r="1586" spans="32:33" ht="26.25" customHeight="1" x14ac:dyDescent="0.7">
      <c r="AF1586" s="102"/>
      <c r="AG1586" s="102"/>
    </row>
    <row r="1587" spans="32:33" ht="26.25" customHeight="1" x14ac:dyDescent="0.7">
      <c r="AF1587" s="102"/>
      <c r="AG1587" s="102"/>
    </row>
    <row r="1588" spans="32:33" ht="26.25" customHeight="1" x14ac:dyDescent="0.7">
      <c r="AF1588" s="102"/>
      <c r="AG1588" s="102"/>
    </row>
    <row r="1589" spans="32:33" ht="26.25" customHeight="1" x14ac:dyDescent="0.7">
      <c r="AF1589" s="102"/>
      <c r="AG1589" s="102"/>
    </row>
    <row r="1590" spans="32:33" ht="26.25" customHeight="1" x14ac:dyDescent="0.7">
      <c r="AF1590" s="102"/>
      <c r="AG1590" s="102"/>
    </row>
    <row r="1591" spans="32:33" ht="26.25" customHeight="1" x14ac:dyDescent="0.7">
      <c r="AF1591" s="102"/>
      <c r="AG1591" s="102"/>
    </row>
    <row r="1592" spans="32:33" ht="26.25" customHeight="1" x14ac:dyDescent="0.7">
      <c r="AF1592" s="102"/>
      <c r="AG1592" s="102"/>
    </row>
    <row r="1593" spans="32:33" ht="26.25" customHeight="1" x14ac:dyDescent="0.7">
      <c r="AF1593" s="102"/>
      <c r="AG1593" s="102"/>
    </row>
    <row r="1594" spans="32:33" ht="26.25" customHeight="1" x14ac:dyDescent="0.7">
      <c r="AF1594" s="102"/>
      <c r="AG1594" s="102"/>
    </row>
    <row r="1595" spans="32:33" ht="26.25" customHeight="1" x14ac:dyDescent="0.7">
      <c r="AF1595" s="102"/>
      <c r="AG1595" s="102"/>
    </row>
    <row r="1596" spans="32:33" ht="26.25" customHeight="1" x14ac:dyDescent="0.7">
      <c r="AF1596" s="102"/>
      <c r="AG1596" s="102"/>
    </row>
    <row r="1597" spans="32:33" ht="26.25" customHeight="1" x14ac:dyDescent="0.7">
      <c r="AF1597" s="102"/>
      <c r="AG1597" s="102"/>
    </row>
    <row r="1598" spans="32:33" ht="26.25" customHeight="1" x14ac:dyDescent="0.7">
      <c r="AF1598" s="102"/>
      <c r="AG1598" s="102"/>
    </row>
    <row r="1599" spans="32:33" ht="26.25" customHeight="1" x14ac:dyDescent="0.7">
      <c r="AF1599" s="102"/>
      <c r="AG1599" s="102"/>
    </row>
    <row r="1600" spans="32:33" ht="26.25" customHeight="1" x14ac:dyDescent="0.7">
      <c r="AF1600" s="102"/>
      <c r="AG1600" s="102"/>
    </row>
    <row r="1601" spans="32:33" ht="26.25" customHeight="1" x14ac:dyDescent="0.7">
      <c r="AF1601" s="102"/>
      <c r="AG1601" s="102"/>
    </row>
    <row r="1602" spans="32:33" ht="26.25" customHeight="1" x14ac:dyDescent="0.7">
      <c r="AF1602" s="102"/>
      <c r="AG1602" s="102"/>
    </row>
    <row r="1603" spans="32:33" ht="26.25" customHeight="1" x14ac:dyDescent="0.7">
      <c r="AF1603" s="102"/>
      <c r="AG1603" s="102"/>
    </row>
    <row r="1604" spans="32:33" ht="26.25" customHeight="1" x14ac:dyDescent="0.7">
      <c r="AF1604" s="102"/>
      <c r="AG1604" s="102"/>
    </row>
    <row r="1605" spans="32:33" ht="26.25" customHeight="1" x14ac:dyDescent="0.7">
      <c r="AF1605" s="102"/>
      <c r="AG1605" s="102"/>
    </row>
    <row r="1606" spans="32:33" ht="26.25" customHeight="1" x14ac:dyDescent="0.7">
      <c r="AF1606" s="102"/>
      <c r="AG1606" s="102"/>
    </row>
    <row r="1607" spans="32:33" ht="26.25" customHeight="1" x14ac:dyDescent="0.7">
      <c r="AF1607" s="102"/>
      <c r="AG1607" s="102"/>
    </row>
    <row r="1608" spans="32:33" ht="26.25" customHeight="1" x14ac:dyDescent="0.7">
      <c r="AF1608" s="102"/>
      <c r="AG1608" s="102"/>
    </row>
    <row r="1609" spans="32:33" ht="26.25" customHeight="1" x14ac:dyDescent="0.7">
      <c r="AF1609" s="102"/>
      <c r="AG1609" s="102"/>
    </row>
    <row r="1610" spans="32:33" ht="26.25" customHeight="1" x14ac:dyDescent="0.7">
      <c r="AF1610" s="102"/>
      <c r="AG1610" s="102"/>
    </row>
    <row r="1611" spans="32:33" ht="26.25" customHeight="1" x14ac:dyDescent="0.7">
      <c r="AF1611" s="102"/>
      <c r="AG1611" s="102"/>
    </row>
    <row r="1612" spans="32:33" ht="26.25" customHeight="1" x14ac:dyDescent="0.7">
      <c r="AF1612" s="102"/>
      <c r="AG1612" s="102"/>
    </row>
    <row r="1613" spans="32:33" ht="26.25" customHeight="1" x14ac:dyDescent="0.7">
      <c r="AF1613" s="102"/>
      <c r="AG1613" s="102"/>
    </row>
    <row r="1614" spans="32:33" ht="26.25" customHeight="1" x14ac:dyDescent="0.7">
      <c r="AF1614" s="102"/>
      <c r="AG1614" s="102"/>
    </row>
    <row r="1615" spans="32:33" ht="26.25" customHeight="1" x14ac:dyDescent="0.7">
      <c r="AF1615" s="102"/>
      <c r="AG1615" s="102"/>
    </row>
    <row r="1616" spans="32:33" ht="26.25" customHeight="1" x14ac:dyDescent="0.7">
      <c r="AF1616" s="102"/>
      <c r="AG1616" s="102"/>
    </row>
    <row r="1617" spans="32:33" ht="26.25" customHeight="1" x14ac:dyDescent="0.7">
      <c r="AF1617" s="102"/>
      <c r="AG1617" s="102"/>
    </row>
    <row r="1618" spans="32:33" ht="26.25" customHeight="1" x14ac:dyDescent="0.7">
      <c r="AF1618" s="102"/>
      <c r="AG1618" s="102"/>
    </row>
    <row r="1619" spans="32:33" ht="26.25" customHeight="1" x14ac:dyDescent="0.7">
      <c r="AF1619" s="102"/>
      <c r="AG1619" s="102"/>
    </row>
    <row r="1620" spans="32:33" ht="26.25" customHeight="1" x14ac:dyDescent="0.7">
      <c r="AF1620" s="102"/>
      <c r="AG1620" s="102"/>
    </row>
    <row r="1621" spans="32:33" ht="26.25" customHeight="1" x14ac:dyDescent="0.7">
      <c r="AF1621" s="102"/>
      <c r="AG1621" s="102"/>
    </row>
    <row r="1622" spans="32:33" ht="26.25" customHeight="1" x14ac:dyDescent="0.7">
      <c r="AF1622" s="102"/>
      <c r="AG1622" s="102"/>
    </row>
    <row r="1623" spans="32:33" ht="26.25" customHeight="1" x14ac:dyDescent="0.7">
      <c r="AF1623" s="102"/>
      <c r="AG1623" s="102"/>
    </row>
    <row r="1624" spans="32:33" ht="26.25" customHeight="1" x14ac:dyDescent="0.7">
      <c r="AF1624" s="102"/>
      <c r="AG1624" s="102"/>
    </row>
    <row r="1625" spans="32:33" ht="26.25" customHeight="1" x14ac:dyDescent="0.7">
      <c r="AF1625" s="102"/>
      <c r="AG1625" s="102"/>
    </row>
    <row r="1626" spans="32:33" ht="26.25" customHeight="1" x14ac:dyDescent="0.7">
      <c r="AF1626" s="102"/>
      <c r="AG1626" s="102"/>
    </row>
    <row r="1627" spans="32:33" ht="26.25" customHeight="1" x14ac:dyDescent="0.7">
      <c r="AF1627" s="102"/>
      <c r="AG1627" s="102"/>
    </row>
    <row r="1628" spans="32:33" ht="26.25" customHeight="1" x14ac:dyDescent="0.7">
      <c r="AF1628" s="102"/>
      <c r="AG1628" s="102"/>
    </row>
    <row r="1629" spans="32:33" ht="26.25" customHeight="1" x14ac:dyDescent="0.7">
      <c r="AF1629" s="102"/>
      <c r="AG1629" s="102"/>
    </row>
    <row r="1630" spans="32:33" ht="26.25" customHeight="1" x14ac:dyDescent="0.7">
      <c r="AF1630" s="102"/>
      <c r="AG1630" s="102"/>
    </row>
    <row r="1631" spans="32:33" ht="26.25" customHeight="1" x14ac:dyDescent="0.7">
      <c r="AF1631" s="102"/>
      <c r="AG1631" s="102"/>
    </row>
    <row r="1632" spans="32:33" ht="26.25" customHeight="1" x14ac:dyDescent="0.7">
      <c r="AF1632" s="102"/>
      <c r="AG1632" s="102"/>
    </row>
    <row r="1633" spans="32:33" ht="26.25" customHeight="1" x14ac:dyDescent="0.7">
      <c r="AF1633" s="102"/>
      <c r="AG1633" s="102"/>
    </row>
    <row r="1634" spans="32:33" ht="26.25" customHeight="1" x14ac:dyDescent="0.7">
      <c r="AF1634" s="102"/>
      <c r="AG1634" s="102"/>
    </row>
    <row r="1635" spans="32:33" ht="26.25" customHeight="1" x14ac:dyDescent="0.7">
      <c r="AF1635" s="102"/>
      <c r="AG1635" s="102"/>
    </row>
    <row r="1636" spans="32:33" ht="26.25" customHeight="1" x14ac:dyDescent="0.7">
      <c r="AF1636" s="102"/>
      <c r="AG1636" s="102"/>
    </row>
    <row r="1637" spans="32:33" ht="26.25" customHeight="1" x14ac:dyDescent="0.7">
      <c r="AF1637" s="102"/>
      <c r="AG1637" s="102"/>
    </row>
    <row r="1638" spans="32:33" ht="26.25" customHeight="1" x14ac:dyDescent="0.7">
      <c r="AF1638" s="102"/>
      <c r="AG1638" s="102"/>
    </row>
    <row r="1639" spans="32:33" ht="26.25" customHeight="1" x14ac:dyDescent="0.7">
      <c r="AF1639" s="102"/>
      <c r="AG1639" s="102"/>
    </row>
    <row r="1640" spans="32:33" ht="26.25" customHeight="1" x14ac:dyDescent="0.7">
      <c r="AF1640" s="102"/>
      <c r="AG1640" s="102"/>
    </row>
    <row r="1641" spans="32:33" ht="26.25" customHeight="1" x14ac:dyDescent="0.7">
      <c r="AF1641" s="102"/>
      <c r="AG1641" s="102"/>
    </row>
    <row r="1642" spans="32:33" ht="26.25" customHeight="1" x14ac:dyDescent="0.7">
      <c r="AF1642" s="102"/>
      <c r="AG1642" s="102"/>
    </row>
    <row r="1643" spans="32:33" ht="26.25" customHeight="1" x14ac:dyDescent="0.7">
      <c r="AF1643" s="102"/>
      <c r="AG1643" s="102"/>
    </row>
    <row r="1644" spans="32:33" ht="26.25" customHeight="1" x14ac:dyDescent="0.7">
      <c r="AF1644" s="102"/>
      <c r="AG1644" s="102"/>
    </row>
    <row r="1645" spans="32:33" ht="26.25" customHeight="1" x14ac:dyDescent="0.7">
      <c r="AF1645" s="102"/>
      <c r="AG1645" s="102"/>
    </row>
    <row r="1646" spans="32:33" ht="26.25" customHeight="1" x14ac:dyDescent="0.7">
      <c r="AF1646" s="102"/>
      <c r="AG1646" s="102"/>
    </row>
    <row r="1647" spans="32:33" ht="26.25" customHeight="1" x14ac:dyDescent="0.7">
      <c r="AF1647" s="102"/>
      <c r="AG1647" s="102"/>
    </row>
    <row r="1648" spans="32:33" ht="26.25" customHeight="1" x14ac:dyDescent="0.7">
      <c r="AF1648" s="102"/>
      <c r="AG1648" s="102"/>
    </row>
    <row r="1649" spans="32:33" ht="26.25" customHeight="1" x14ac:dyDescent="0.7">
      <c r="AF1649" s="102"/>
      <c r="AG1649" s="102"/>
    </row>
    <row r="1650" spans="32:33" ht="26.25" customHeight="1" x14ac:dyDescent="0.7">
      <c r="AF1650" s="102"/>
      <c r="AG1650" s="102"/>
    </row>
    <row r="1651" spans="32:33" ht="26.25" customHeight="1" x14ac:dyDescent="0.7">
      <c r="AF1651" s="102"/>
      <c r="AG1651" s="102"/>
    </row>
    <row r="1652" spans="32:33" ht="26.25" customHeight="1" x14ac:dyDescent="0.7">
      <c r="AF1652" s="102"/>
      <c r="AG1652" s="102"/>
    </row>
    <row r="1653" spans="32:33" ht="26.25" customHeight="1" x14ac:dyDescent="0.7">
      <c r="AF1653" s="102"/>
      <c r="AG1653" s="102"/>
    </row>
    <row r="1654" spans="32:33" ht="26.25" customHeight="1" x14ac:dyDescent="0.7">
      <c r="AF1654" s="102"/>
      <c r="AG1654" s="102"/>
    </row>
    <row r="1655" spans="32:33" ht="26.25" customHeight="1" x14ac:dyDescent="0.7">
      <c r="AF1655" s="102"/>
      <c r="AG1655" s="102"/>
    </row>
    <row r="1656" spans="32:33" ht="26.25" customHeight="1" x14ac:dyDescent="0.7">
      <c r="AF1656" s="102"/>
      <c r="AG1656" s="102"/>
    </row>
    <row r="1657" spans="32:33" ht="26.25" customHeight="1" x14ac:dyDescent="0.7">
      <c r="AF1657" s="102"/>
      <c r="AG1657" s="102"/>
    </row>
    <row r="1658" spans="32:33" ht="26.25" customHeight="1" x14ac:dyDescent="0.7">
      <c r="AF1658" s="102"/>
      <c r="AG1658" s="102"/>
    </row>
    <row r="1659" spans="32:33" ht="26.25" customHeight="1" x14ac:dyDescent="0.7">
      <c r="AF1659" s="102"/>
      <c r="AG1659" s="102"/>
    </row>
    <row r="1660" spans="32:33" ht="26.25" customHeight="1" x14ac:dyDescent="0.7">
      <c r="AF1660" s="102"/>
      <c r="AG1660" s="102"/>
    </row>
    <row r="1661" spans="32:33" ht="26.25" customHeight="1" x14ac:dyDescent="0.7">
      <c r="AF1661" s="102"/>
      <c r="AG1661" s="102"/>
    </row>
    <row r="1662" spans="32:33" ht="26.25" customHeight="1" x14ac:dyDescent="0.7">
      <c r="AF1662" s="102"/>
      <c r="AG1662" s="102"/>
    </row>
    <row r="1663" spans="32:33" ht="26.25" customHeight="1" x14ac:dyDescent="0.7">
      <c r="AF1663" s="102"/>
      <c r="AG1663" s="102"/>
    </row>
    <row r="1664" spans="32:33" ht="26.25" customHeight="1" x14ac:dyDescent="0.7">
      <c r="AF1664" s="102"/>
      <c r="AG1664" s="102"/>
    </row>
    <row r="1665" spans="32:33" ht="26.25" customHeight="1" x14ac:dyDescent="0.7">
      <c r="AF1665" s="102"/>
      <c r="AG1665" s="102"/>
    </row>
    <row r="1666" spans="32:33" ht="26.25" customHeight="1" x14ac:dyDescent="0.7">
      <c r="AF1666" s="102"/>
      <c r="AG1666" s="102"/>
    </row>
    <row r="1667" spans="32:33" ht="26.25" customHeight="1" x14ac:dyDescent="0.7">
      <c r="AF1667" s="102"/>
      <c r="AG1667" s="102"/>
    </row>
    <row r="1668" spans="32:33" ht="26.25" customHeight="1" x14ac:dyDescent="0.7">
      <c r="AF1668" s="102"/>
      <c r="AG1668" s="102"/>
    </row>
    <row r="1669" spans="32:33" ht="26.25" customHeight="1" x14ac:dyDescent="0.7">
      <c r="AF1669" s="102"/>
      <c r="AG1669" s="102"/>
    </row>
    <row r="1670" spans="32:33" ht="26.25" customHeight="1" x14ac:dyDescent="0.7">
      <c r="AF1670" s="102"/>
      <c r="AG1670" s="102"/>
    </row>
    <row r="1671" spans="32:33" ht="26.25" customHeight="1" x14ac:dyDescent="0.7">
      <c r="AF1671" s="102"/>
      <c r="AG1671" s="102"/>
    </row>
    <row r="1672" spans="32:33" ht="26.25" customHeight="1" x14ac:dyDescent="0.7">
      <c r="AF1672" s="102"/>
      <c r="AG1672" s="102"/>
    </row>
    <row r="1673" spans="32:33" ht="26.25" customHeight="1" x14ac:dyDescent="0.7">
      <c r="AF1673" s="102"/>
      <c r="AG1673" s="102"/>
    </row>
    <row r="1674" spans="32:33" ht="26.25" customHeight="1" x14ac:dyDescent="0.7">
      <c r="AF1674" s="102"/>
      <c r="AG1674" s="102"/>
    </row>
    <row r="1675" spans="32:33" ht="26.25" customHeight="1" x14ac:dyDescent="0.7">
      <c r="AF1675" s="102"/>
      <c r="AG1675" s="102"/>
    </row>
    <row r="1676" spans="32:33" ht="26.25" customHeight="1" x14ac:dyDescent="0.7">
      <c r="AF1676" s="102"/>
      <c r="AG1676" s="102"/>
    </row>
    <row r="1677" spans="32:33" ht="26.25" customHeight="1" x14ac:dyDescent="0.7">
      <c r="AF1677" s="102"/>
      <c r="AG1677" s="102"/>
    </row>
    <row r="1678" spans="32:33" ht="26.25" customHeight="1" x14ac:dyDescent="0.7">
      <c r="AF1678" s="102"/>
      <c r="AG1678" s="102"/>
    </row>
    <row r="1679" spans="32:33" ht="26.25" customHeight="1" x14ac:dyDescent="0.7">
      <c r="AF1679" s="102"/>
      <c r="AG1679" s="102"/>
    </row>
    <row r="1680" spans="32:33" ht="26.25" customHeight="1" x14ac:dyDescent="0.7">
      <c r="AF1680" s="102"/>
      <c r="AG1680" s="102"/>
    </row>
    <row r="1681" spans="32:33" ht="26.25" customHeight="1" x14ac:dyDescent="0.7">
      <c r="AF1681" s="102"/>
      <c r="AG1681" s="102"/>
    </row>
    <row r="1682" spans="32:33" ht="26.25" customHeight="1" x14ac:dyDescent="0.7">
      <c r="AF1682" s="102"/>
      <c r="AG1682" s="102"/>
    </row>
    <row r="1683" spans="32:33" ht="26.25" customHeight="1" x14ac:dyDescent="0.7">
      <c r="AF1683" s="102"/>
      <c r="AG1683" s="102"/>
    </row>
    <row r="1684" spans="32:33" ht="26.25" customHeight="1" x14ac:dyDescent="0.7">
      <c r="AF1684" s="102"/>
      <c r="AG1684" s="102"/>
    </row>
    <row r="1685" spans="32:33" ht="26.25" customHeight="1" x14ac:dyDescent="0.7">
      <c r="AF1685" s="102"/>
      <c r="AG1685" s="102"/>
    </row>
    <row r="1686" spans="32:33" ht="26.25" customHeight="1" x14ac:dyDescent="0.7">
      <c r="AF1686" s="102"/>
      <c r="AG1686" s="102"/>
    </row>
    <row r="1687" spans="32:33" ht="26.25" customHeight="1" x14ac:dyDescent="0.7">
      <c r="AF1687" s="102"/>
      <c r="AG1687" s="102"/>
    </row>
    <row r="1688" spans="32:33" ht="26.25" customHeight="1" x14ac:dyDescent="0.7">
      <c r="AF1688" s="102"/>
      <c r="AG1688" s="102"/>
    </row>
    <row r="1689" spans="32:33" ht="26.25" customHeight="1" x14ac:dyDescent="0.7">
      <c r="AF1689" s="102"/>
      <c r="AG1689" s="102"/>
    </row>
    <row r="1690" spans="32:33" ht="26.25" customHeight="1" x14ac:dyDescent="0.7">
      <c r="AF1690" s="102"/>
      <c r="AG1690" s="102"/>
    </row>
    <row r="1691" spans="32:33" ht="26.25" customHeight="1" x14ac:dyDescent="0.7">
      <c r="AF1691" s="102"/>
      <c r="AG1691" s="102"/>
    </row>
    <row r="1692" spans="32:33" ht="26.25" customHeight="1" x14ac:dyDescent="0.7">
      <c r="AF1692" s="102"/>
      <c r="AG1692" s="102"/>
    </row>
    <row r="1693" spans="32:33" ht="26.25" customHeight="1" x14ac:dyDescent="0.7">
      <c r="AF1693" s="102"/>
      <c r="AG1693" s="102"/>
    </row>
    <row r="1694" spans="32:33" ht="26.25" customHeight="1" x14ac:dyDescent="0.7">
      <c r="AF1694" s="102"/>
      <c r="AG1694" s="102"/>
    </row>
    <row r="1695" spans="32:33" ht="26.25" customHeight="1" x14ac:dyDescent="0.7">
      <c r="AF1695" s="104"/>
      <c r="AG1695" s="102"/>
    </row>
  </sheetData>
  <mergeCells count="9">
    <mergeCell ref="K1:K2"/>
    <mergeCell ref="L1:L2"/>
    <mergeCell ref="M2:N2"/>
    <mergeCell ref="C1:D1"/>
    <mergeCell ref="E1:F1"/>
    <mergeCell ref="G1:G2"/>
    <mergeCell ref="H1:H2"/>
    <mergeCell ref="I1:I2"/>
    <mergeCell ref="J1:J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C768-C0D5-4142-8ACD-0212F08951BD}">
  <dimension ref="A1:AG58"/>
  <sheetViews>
    <sheetView workbookViewId="0">
      <selection activeCell="A3" sqref="A3"/>
    </sheetView>
  </sheetViews>
  <sheetFormatPr defaultColWidth="9" defaultRowHeight="17.649999999999999" x14ac:dyDescent="0.7"/>
  <cols>
    <col min="1" max="2" width="5.25" style="105" bestFit="1" customWidth="1"/>
    <col min="3" max="4" width="15.125" style="105" bestFit="1" customWidth="1"/>
    <col min="5" max="5" width="19.25" style="110" bestFit="1" customWidth="1"/>
    <col min="6" max="6" width="31.75" style="105" bestFit="1" customWidth="1"/>
    <col min="7" max="7" width="33.875" style="106" bestFit="1" customWidth="1"/>
    <col min="8" max="8" width="17.25" style="106" bestFit="1" customWidth="1"/>
    <col min="9" max="9" width="15.125" style="106" bestFit="1" customWidth="1"/>
    <col min="10" max="10" width="38" style="106" bestFit="1" customWidth="1"/>
    <col min="11" max="11" width="60.875" style="106" bestFit="1" customWidth="1"/>
    <col min="12" max="12" width="9" style="106" bestFit="1"/>
    <col min="13" max="17" width="13" style="106" customWidth="1"/>
    <col min="18" max="20" width="9.375" style="106" customWidth="1"/>
    <col min="21" max="16384" width="9" style="106"/>
  </cols>
  <sheetData>
    <row r="1" spans="1:33" ht="19.149999999999999" customHeight="1" x14ac:dyDescent="0.7">
      <c r="A1" s="105" t="str">
        <f>選手申込!A28</f>
        <v>姓</v>
      </c>
      <c r="B1" s="105" t="str">
        <f>選手申込!B28</f>
        <v>名</v>
      </c>
      <c r="C1" s="105" t="str">
        <f>選手申込!C28</f>
        <v>姓</v>
      </c>
      <c r="D1" s="105" t="str">
        <f>選手申込!D28</f>
        <v>名</v>
      </c>
      <c r="E1" s="105" t="str">
        <f>選手申込!A25</f>
        <v>団体名</v>
      </c>
      <c r="F1" s="105" t="str">
        <f>選手申込!D25</f>
        <v>団体名ふりがな</v>
      </c>
      <c r="G1" s="105" t="str">
        <f>選手申込!G25</f>
        <v>団体略称（全角４文字以内）</v>
      </c>
      <c r="H1" s="105" t="str">
        <f>選手申込!I25</f>
        <v>団体都道府県名（都道府県まで）</v>
      </c>
      <c r="I1" s="105" t="str">
        <f>選手申込!E27</f>
        <v>郵便番号（-含む）</v>
      </c>
      <c r="J1" s="105" t="str">
        <f>選手申込!G27</f>
        <v>賞品送付先住所（県名から）</v>
      </c>
      <c r="K1" s="105" t="str">
        <f>選手申込!E30</f>
        <v>コメント（２０文字程度。当会ＨＰ、月刊サンライズ等に公開される可能性があります）</v>
      </c>
      <c r="L1" s="105" t="s">
        <v>1771</v>
      </c>
      <c r="M1" s="105" t="s">
        <v>1772</v>
      </c>
      <c r="N1" s="105" t="s">
        <v>1773</v>
      </c>
      <c r="O1" s="105" t="s">
        <v>1774</v>
      </c>
      <c r="P1" s="105" t="s">
        <v>1775</v>
      </c>
      <c r="Q1" s="105" t="s">
        <v>1776</v>
      </c>
      <c r="R1" s="105" t="s">
        <v>1777</v>
      </c>
      <c r="S1" s="105" t="s">
        <v>1778</v>
      </c>
      <c r="T1" s="106" t="s">
        <v>15</v>
      </c>
      <c r="U1" s="106" t="s">
        <v>16</v>
      </c>
      <c r="V1" s="105"/>
      <c r="W1" s="105" t="s">
        <v>1779</v>
      </c>
      <c r="X1" s="105" t="s">
        <v>1780</v>
      </c>
      <c r="Y1" s="105" t="s">
        <v>1781</v>
      </c>
      <c r="Z1" s="105" t="s">
        <v>1782</v>
      </c>
      <c r="AA1" s="105" t="s">
        <v>1770</v>
      </c>
      <c r="AB1" s="105" t="s">
        <v>1833</v>
      </c>
      <c r="AC1" s="105" t="s">
        <v>1834</v>
      </c>
      <c r="AD1" s="105" t="s">
        <v>1783</v>
      </c>
      <c r="AE1" s="105" t="s">
        <v>1784</v>
      </c>
      <c r="AF1" s="105" t="s">
        <v>932</v>
      </c>
      <c r="AG1" s="106" t="s">
        <v>1785</v>
      </c>
    </row>
    <row r="2" spans="1:33" s="108" customFormat="1" x14ac:dyDescent="0.7">
      <c r="A2" s="107">
        <f>選手申込!A29</f>
        <v>0</v>
      </c>
      <c r="B2" s="107">
        <f>選手申込!B29</f>
        <v>0</v>
      </c>
      <c r="C2" s="107">
        <f>選手申込!C29</f>
        <v>0</v>
      </c>
      <c r="D2" s="107">
        <f>選手申込!D29</f>
        <v>0</v>
      </c>
      <c r="E2" s="107">
        <f>選手申込!A26</f>
        <v>0</v>
      </c>
      <c r="F2" s="107">
        <f>選手申込!D26</f>
        <v>0</v>
      </c>
      <c r="G2" s="107">
        <f>選手申込!G26</f>
        <v>0</v>
      </c>
      <c r="H2" s="107">
        <f>選手申込!I26</f>
        <v>0</v>
      </c>
      <c r="I2" s="107">
        <f>選手申込!E29</f>
        <v>0</v>
      </c>
      <c r="J2" s="107">
        <f>選手申込!G29</f>
        <v>0</v>
      </c>
      <c r="K2" s="107">
        <f>選手申込!E31</f>
        <v>0</v>
      </c>
      <c r="L2" s="107">
        <f>選手申込!J31</f>
        <v>0</v>
      </c>
      <c r="M2" s="108" t="str">
        <f>A2&amp;VLOOKUP(LEN(A2)+LEN(B2),$Z$12:$AA$16,2,FALSE)&amp;B2</f>
        <v>0　　　0</v>
      </c>
      <c r="N2" s="107" t="e">
        <f>選手申込!M20&amp;VLOOKUP(LEN(選手申込!M20)+LEN(選手申込!N20),$Z$12:$AA$16,2,FALSE)&amp;選手申込!N20</f>
        <v>#N/A</v>
      </c>
      <c r="O2" s="107" t="e">
        <f>選手申込!M21&amp;VLOOKUP(LEN(選手申込!M21)+LEN(選手申込!N21),$Z$12:$AA$16,2,FALSE)&amp;選手申込!N21</f>
        <v>#N/A</v>
      </c>
      <c r="P2" s="107" t="e">
        <f>選手申込!M22&amp;VLOOKUP(LEN(選手申込!M22)+LEN(選手申込!N22),$Z$12:$AA$16,2,FALSE)&amp;選手申込!N22</f>
        <v>#N/A</v>
      </c>
      <c r="Q2" s="107" t="e">
        <f>選手申込!Q20&amp;VLOOKUP(LEN(選手申込!Q20)+LEN(選手申込!R20),$Z$12:$AA$16,2,FALSE)&amp;選手申込!R20</f>
        <v>#N/A</v>
      </c>
      <c r="R2" s="107" t="e">
        <f>選手申込!Q21&amp;VLOOKUP(LEN(選手申込!Q21)+LEN(選手申込!R21),$Z$12:$AA$16,2,FALSE)&amp;選手申込!R21</f>
        <v>#N/A</v>
      </c>
      <c r="S2" s="107" t="e">
        <f>選手申込!Q22&amp;VLOOKUP(LEN(選手申込!Q22)+LEN(選手申込!R22),$Z$12:$AA$16,2,FALSE)&amp;選手申込!R22</f>
        <v>#N/A</v>
      </c>
      <c r="T2" s="108">
        <f>選手申込!A31</f>
        <v>0</v>
      </c>
      <c r="U2" s="108">
        <f>選手申込!C31</f>
        <v>0</v>
      </c>
      <c r="W2" s="108">
        <f>選手申込!M13</f>
        <v>0</v>
      </c>
      <c r="X2" s="108">
        <f>選手申込!N13</f>
        <v>0</v>
      </c>
      <c r="Y2" s="108">
        <f>選手申込!O13</f>
        <v>0</v>
      </c>
      <c r="Z2" s="108">
        <f>選手申込!P13</f>
        <v>0</v>
      </c>
      <c r="AA2" s="108">
        <f>選手申込!Q13</f>
        <v>0</v>
      </c>
      <c r="AB2" s="108">
        <f>選手申込!R13</f>
        <v>0</v>
      </c>
      <c r="AC2" s="108">
        <f>選手申込!S13</f>
        <v>0</v>
      </c>
      <c r="AD2" s="108">
        <f>選手申込!T11</f>
        <v>0</v>
      </c>
      <c r="AE2" s="109" t="str">
        <f>選手申込!R7</f>
        <v>\1,500</v>
      </c>
      <c r="AF2" s="108">
        <f>SUM(選手申込!M13:Q14)</f>
        <v>0</v>
      </c>
      <c r="AG2" s="108">
        <f>SUM(選手申込!R13:S14)</f>
        <v>0</v>
      </c>
    </row>
    <row r="3" spans="1:33" x14ac:dyDescent="0.7">
      <c r="R3" s="105"/>
    </row>
    <row r="4" spans="1:33" x14ac:dyDescent="0.7">
      <c r="A4" s="106"/>
      <c r="B4" s="106"/>
      <c r="C4" s="106"/>
      <c r="D4" s="106"/>
    </row>
    <row r="5" spans="1:33" x14ac:dyDescent="0.7">
      <c r="A5" s="106"/>
      <c r="B5" s="106"/>
      <c r="C5" s="106"/>
      <c r="D5" s="106"/>
      <c r="E5" s="106"/>
      <c r="F5" s="106"/>
    </row>
    <row r="6" spans="1:33" x14ac:dyDescent="0.7">
      <c r="A6" s="224" t="s">
        <v>1786</v>
      </c>
      <c r="B6" s="224"/>
      <c r="C6" s="224"/>
      <c r="D6" s="224"/>
      <c r="E6" s="224"/>
      <c r="F6" s="224"/>
      <c r="G6" s="224"/>
      <c r="H6" s="224"/>
    </row>
    <row r="12" spans="1:33" x14ac:dyDescent="0.7">
      <c r="W12" s="106">
        <v>1</v>
      </c>
      <c r="X12" s="106" t="s">
        <v>1787</v>
      </c>
      <c r="Y12" s="105" t="str">
        <f>IF(LEN(W12)=1,"0"&amp;W12,W12)</f>
        <v>01</v>
      </c>
      <c r="Z12" s="106">
        <v>2</v>
      </c>
      <c r="AA12" s="106" t="str">
        <f>"　　　"</f>
        <v>　　　</v>
      </c>
    </row>
    <row r="13" spans="1:33" x14ac:dyDescent="0.7">
      <c r="W13" s="106">
        <v>2</v>
      </c>
      <c r="X13" s="106" t="s">
        <v>1788</v>
      </c>
      <c r="Y13" s="105" t="str">
        <f t="shared" ref="Y13:Y58" si="0">IF(LEN(W13)=1,"0"&amp;W13,W13)</f>
        <v>02</v>
      </c>
      <c r="Z13" s="106">
        <v>3</v>
      </c>
      <c r="AA13" s="106" t="str">
        <f>"　　"</f>
        <v>　　</v>
      </c>
    </row>
    <row r="14" spans="1:33" x14ac:dyDescent="0.7">
      <c r="W14" s="106">
        <v>3</v>
      </c>
      <c r="X14" s="106" t="s">
        <v>1789</v>
      </c>
      <c r="Y14" s="105" t="str">
        <f t="shared" si="0"/>
        <v>03</v>
      </c>
      <c r="Z14" s="106">
        <v>4</v>
      </c>
      <c r="AA14" s="106" t="str">
        <f>"　"</f>
        <v>　</v>
      </c>
    </row>
    <row r="15" spans="1:33" x14ac:dyDescent="0.7">
      <c r="W15" s="106">
        <v>4</v>
      </c>
      <c r="X15" s="106" t="s">
        <v>1790</v>
      </c>
      <c r="Y15" s="105" t="str">
        <f t="shared" si="0"/>
        <v>04</v>
      </c>
      <c r="Z15" s="106">
        <v>5</v>
      </c>
      <c r="AA15" s="106" t="str">
        <f>""</f>
        <v/>
      </c>
    </row>
    <row r="16" spans="1:33" x14ac:dyDescent="0.7">
      <c r="W16" s="106">
        <v>5</v>
      </c>
      <c r="X16" s="106" t="s">
        <v>1791</v>
      </c>
      <c r="Y16" s="105" t="str">
        <f t="shared" si="0"/>
        <v>05</v>
      </c>
      <c r="Z16" s="106">
        <v>6</v>
      </c>
      <c r="AA16" s="106" t="str">
        <f>""</f>
        <v/>
      </c>
    </row>
    <row r="17" spans="23:25" x14ac:dyDescent="0.7">
      <c r="W17" s="106">
        <v>6</v>
      </c>
      <c r="X17" s="106" t="s">
        <v>1792</v>
      </c>
      <c r="Y17" s="105" t="str">
        <f t="shared" si="0"/>
        <v>06</v>
      </c>
    </row>
    <row r="18" spans="23:25" x14ac:dyDescent="0.7">
      <c r="W18" s="106">
        <v>7</v>
      </c>
      <c r="X18" s="106" t="s">
        <v>1793</v>
      </c>
      <c r="Y18" s="105" t="str">
        <f t="shared" si="0"/>
        <v>07</v>
      </c>
    </row>
    <row r="19" spans="23:25" x14ac:dyDescent="0.7">
      <c r="W19" s="106">
        <v>8</v>
      </c>
      <c r="X19" s="106" t="s">
        <v>1794</v>
      </c>
      <c r="Y19" s="105" t="str">
        <f t="shared" si="0"/>
        <v>08</v>
      </c>
    </row>
    <row r="20" spans="23:25" x14ac:dyDescent="0.7">
      <c r="W20" s="106">
        <v>9</v>
      </c>
      <c r="X20" s="106" t="s">
        <v>1795</v>
      </c>
      <c r="Y20" s="105" t="str">
        <f t="shared" si="0"/>
        <v>09</v>
      </c>
    </row>
    <row r="21" spans="23:25" x14ac:dyDescent="0.7">
      <c r="W21" s="106">
        <v>10</v>
      </c>
      <c r="X21" s="106" t="s">
        <v>1796</v>
      </c>
      <c r="Y21" s="105">
        <f t="shared" si="0"/>
        <v>10</v>
      </c>
    </row>
    <row r="22" spans="23:25" x14ac:dyDescent="0.7">
      <c r="W22" s="106">
        <v>11</v>
      </c>
      <c r="X22" s="106" t="s">
        <v>1769</v>
      </c>
      <c r="Y22" s="105">
        <f t="shared" si="0"/>
        <v>11</v>
      </c>
    </row>
    <row r="23" spans="23:25" x14ac:dyDescent="0.7">
      <c r="W23" s="106">
        <v>12</v>
      </c>
      <c r="X23" s="106" t="s">
        <v>1797</v>
      </c>
      <c r="Y23" s="105">
        <f t="shared" si="0"/>
        <v>12</v>
      </c>
    </row>
    <row r="24" spans="23:25" x14ac:dyDescent="0.7">
      <c r="W24" s="106">
        <v>13</v>
      </c>
      <c r="X24" s="106" t="s">
        <v>1798</v>
      </c>
      <c r="Y24" s="105">
        <f t="shared" si="0"/>
        <v>13</v>
      </c>
    </row>
    <row r="25" spans="23:25" x14ac:dyDescent="0.7">
      <c r="W25" s="106">
        <v>14</v>
      </c>
      <c r="X25" s="106" t="s">
        <v>1799</v>
      </c>
      <c r="Y25" s="105">
        <f t="shared" si="0"/>
        <v>14</v>
      </c>
    </row>
    <row r="26" spans="23:25" x14ac:dyDescent="0.7">
      <c r="W26" s="106">
        <v>15</v>
      </c>
      <c r="X26" s="106" t="s">
        <v>1800</v>
      </c>
      <c r="Y26" s="105">
        <f t="shared" si="0"/>
        <v>15</v>
      </c>
    </row>
    <row r="27" spans="23:25" x14ac:dyDescent="0.7">
      <c r="W27" s="106">
        <v>16</v>
      </c>
      <c r="X27" s="106" t="s">
        <v>1801</v>
      </c>
      <c r="Y27" s="105">
        <f t="shared" si="0"/>
        <v>16</v>
      </c>
    </row>
    <row r="28" spans="23:25" x14ac:dyDescent="0.7">
      <c r="W28" s="106">
        <v>17</v>
      </c>
      <c r="X28" s="106" t="s">
        <v>1802</v>
      </c>
      <c r="Y28" s="105">
        <f t="shared" si="0"/>
        <v>17</v>
      </c>
    </row>
    <row r="29" spans="23:25" x14ac:dyDescent="0.7">
      <c r="W29" s="106">
        <v>18</v>
      </c>
      <c r="X29" s="106" t="s">
        <v>1803</v>
      </c>
      <c r="Y29" s="105">
        <f t="shared" si="0"/>
        <v>18</v>
      </c>
    </row>
    <row r="30" spans="23:25" x14ac:dyDescent="0.7">
      <c r="W30" s="106">
        <v>19</v>
      </c>
      <c r="X30" s="106" t="s">
        <v>1804</v>
      </c>
      <c r="Y30" s="105">
        <f t="shared" si="0"/>
        <v>19</v>
      </c>
    </row>
    <row r="31" spans="23:25" x14ac:dyDescent="0.7">
      <c r="W31" s="106">
        <v>20</v>
      </c>
      <c r="X31" s="106" t="s">
        <v>1805</v>
      </c>
      <c r="Y31" s="105">
        <f t="shared" si="0"/>
        <v>20</v>
      </c>
    </row>
    <row r="32" spans="23:25" x14ac:dyDescent="0.7">
      <c r="W32" s="106">
        <v>21</v>
      </c>
      <c r="X32" s="106" t="s">
        <v>1806</v>
      </c>
      <c r="Y32" s="105">
        <f t="shared" si="0"/>
        <v>21</v>
      </c>
    </row>
    <row r="33" spans="23:25" x14ac:dyDescent="0.7">
      <c r="W33" s="106">
        <v>22</v>
      </c>
      <c r="X33" s="106" t="s">
        <v>1807</v>
      </c>
      <c r="Y33" s="105">
        <f t="shared" si="0"/>
        <v>22</v>
      </c>
    </row>
    <row r="34" spans="23:25" x14ac:dyDescent="0.7">
      <c r="W34" s="106">
        <v>23</v>
      </c>
      <c r="X34" s="106" t="s">
        <v>1808</v>
      </c>
      <c r="Y34" s="105">
        <f t="shared" si="0"/>
        <v>23</v>
      </c>
    </row>
    <row r="35" spans="23:25" x14ac:dyDescent="0.7">
      <c r="W35" s="106">
        <v>24</v>
      </c>
      <c r="X35" s="106" t="s">
        <v>1809</v>
      </c>
      <c r="Y35" s="105">
        <f t="shared" si="0"/>
        <v>24</v>
      </c>
    </row>
    <row r="36" spans="23:25" x14ac:dyDescent="0.7">
      <c r="W36" s="106">
        <v>25</v>
      </c>
      <c r="X36" s="106" t="s">
        <v>1810</v>
      </c>
      <c r="Y36" s="105">
        <f t="shared" si="0"/>
        <v>25</v>
      </c>
    </row>
    <row r="37" spans="23:25" x14ac:dyDescent="0.7">
      <c r="W37" s="106">
        <v>26</v>
      </c>
      <c r="X37" s="106" t="s">
        <v>1811</v>
      </c>
      <c r="Y37" s="105">
        <f t="shared" si="0"/>
        <v>26</v>
      </c>
    </row>
    <row r="38" spans="23:25" x14ac:dyDescent="0.7">
      <c r="W38" s="106">
        <v>27</v>
      </c>
      <c r="X38" s="106" t="s">
        <v>1812</v>
      </c>
      <c r="Y38" s="105">
        <f t="shared" si="0"/>
        <v>27</v>
      </c>
    </row>
    <row r="39" spans="23:25" x14ac:dyDescent="0.7">
      <c r="W39" s="106">
        <v>28</v>
      </c>
      <c r="X39" s="106" t="s">
        <v>1813</v>
      </c>
      <c r="Y39" s="105">
        <f t="shared" si="0"/>
        <v>28</v>
      </c>
    </row>
    <row r="40" spans="23:25" x14ac:dyDescent="0.7">
      <c r="W40" s="106">
        <v>29</v>
      </c>
      <c r="X40" s="106" t="s">
        <v>1814</v>
      </c>
      <c r="Y40" s="105">
        <f t="shared" si="0"/>
        <v>29</v>
      </c>
    </row>
    <row r="41" spans="23:25" x14ac:dyDescent="0.7">
      <c r="W41" s="106">
        <v>30</v>
      </c>
      <c r="X41" s="106" t="s">
        <v>1815</v>
      </c>
      <c r="Y41" s="105">
        <f t="shared" si="0"/>
        <v>30</v>
      </c>
    </row>
    <row r="42" spans="23:25" x14ac:dyDescent="0.7">
      <c r="W42" s="106">
        <v>31</v>
      </c>
      <c r="X42" s="106" t="s">
        <v>1816</v>
      </c>
      <c r="Y42" s="105">
        <f t="shared" si="0"/>
        <v>31</v>
      </c>
    </row>
    <row r="43" spans="23:25" x14ac:dyDescent="0.7">
      <c r="W43" s="106">
        <v>32</v>
      </c>
      <c r="X43" s="106" t="s">
        <v>1817</v>
      </c>
      <c r="Y43" s="105">
        <f t="shared" si="0"/>
        <v>32</v>
      </c>
    </row>
    <row r="44" spans="23:25" x14ac:dyDescent="0.7">
      <c r="W44" s="106">
        <v>33</v>
      </c>
      <c r="X44" s="106" t="s">
        <v>1818</v>
      </c>
      <c r="Y44" s="105">
        <f t="shared" si="0"/>
        <v>33</v>
      </c>
    </row>
    <row r="45" spans="23:25" x14ac:dyDescent="0.7">
      <c r="W45" s="106">
        <v>34</v>
      </c>
      <c r="X45" s="106" t="s">
        <v>1819</v>
      </c>
      <c r="Y45" s="105">
        <f t="shared" si="0"/>
        <v>34</v>
      </c>
    </row>
    <row r="46" spans="23:25" x14ac:dyDescent="0.7">
      <c r="W46" s="106">
        <v>35</v>
      </c>
      <c r="X46" s="106" t="s">
        <v>1820</v>
      </c>
      <c r="Y46" s="105">
        <f t="shared" si="0"/>
        <v>35</v>
      </c>
    </row>
    <row r="47" spans="23:25" x14ac:dyDescent="0.7">
      <c r="W47" s="106">
        <v>36</v>
      </c>
      <c r="X47" s="106" t="s">
        <v>1821</v>
      </c>
      <c r="Y47" s="105">
        <f t="shared" si="0"/>
        <v>36</v>
      </c>
    </row>
    <row r="48" spans="23:25" x14ac:dyDescent="0.7">
      <c r="W48" s="106">
        <v>37</v>
      </c>
      <c r="X48" s="106" t="s">
        <v>1822</v>
      </c>
      <c r="Y48" s="105">
        <f t="shared" si="0"/>
        <v>37</v>
      </c>
    </row>
    <row r="49" spans="23:25" x14ac:dyDescent="0.7">
      <c r="W49" s="106">
        <v>38</v>
      </c>
      <c r="X49" s="106" t="s">
        <v>1823</v>
      </c>
      <c r="Y49" s="105">
        <f t="shared" si="0"/>
        <v>38</v>
      </c>
    </row>
    <row r="50" spans="23:25" x14ac:dyDescent="0.7">
      <c r="W50" s="106">
        <v>39</v>
      </c>
      <c r="X50" s="106" t="s">
        <v>1824</v>
      </c>
      <c r="Y50" s="105">
        <f t="shared" si="0"/>
        <v>39</v>
      </c>
    </row>
    <row r="51" spans="23:25" x14ac:dyDescent="0.7">
      <c r="W51" s="106">
        <v>40</v>
      </c>
      <c r="X51" s="106" t="s">
        <v>1825</v>
      </c>
      <c r="Y51" s="105">
        <f t="shared" si="0"/>
        <v>40</v>
      </c>
    </row>
    <row r="52" spans="23:25" x14ac:dyDescent="0.7">
      <c r="W52" s="106">
        <v>41</v>
      </c>
      <c r="X52" s="106" t="s">
        <v>1826</v>
      </c>
      <c r="Y52" s="105">
        <f t="shared" si="0"/>
        <v>41</v>
      </c>
    </row>
    <row r="53" spans="23:25" x14ac:dyDescent="0.7">
      <c r="W53" s="106">
        <v>42</v>
      </c>
      <c r="X53" s="106" t="s">
        <v>1827</v>
      </c>
      <c r="Y53" s="105">
        <f t="shared" si="0"/>
        <v>42</v>
      </c>
    </row>
    <row r="54" spans="23:25" x14ac:dyDescent="0.7">
      <c r="W54" s="106">
        <v>43</v>
      </c>
      <c r="X54" s="106" t="s">
        <v>1828</v>
      </c>
      <c r="Y54" s="105">
        <f t="shared" si="0"/>
        <v>43</v>
      </c>
    </row>
    <row r="55" spans="23:25" x14ac:dyDescent="0.7">
      <c r="W55" s="106">
        <v>44</v>
      </c>
      <c r="X55" s="106" t="s">
        <v>1829</v>
      </c>
      <c r="Y55" s="105">
        <f t="shared" si="0"/>
        <v>44</v>
      </c>
    </row>
    <row r="56" spans="23:25" x14ac:dyDescent="0.7">
      <c r="W56" s="106">
        <v>45</v>
      </c>
      <c r="X56" s="106" t="s">
        <v>1830</v>
      </c>
      <c r="Y56" s="105">
        <f t="shared" si="0"/>
        <v>45</v>
      </c>
    </row>
    <row r="57" spans="23:25" x14ac:dyDescent="0.7">
      <c r="W57" s="106">
        <v>46</v>
      </c>
      <c r="X57" s="106" t="s">
        <v>1831</v>
      </c>
      <c r="Y57" s="105">
        <f t="shared" si="0"/>
        <v>46</v>
      </c>
    </row>
    <row r="58" spans="23:25" x14ac:dyDescent="0.7">
      <c r="W58" s="106">
        <v>47</v>
      </c>
      <c r="X58" s="106" t="s">
        <v>1832</v>
      </c>
      <c r="Y58" s="105">
        <f t="shared" si="0"/>
        <v>47</v>
      </c>
    </row>
  </sheetData>
  <mergeCells count="1">
    <mergeCell ref="A6:H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2B956-AEF7-4B41-A87E-4C09115653BF}">
  <sheetPr codeName="Sheet12"/>
  <dimension ref="A1:S1061"/>
  <sheetViews>
    <sheetView workbookViewId="0">
      <selection activeCell="A14" sqref="A14"/>
    </sheetView>
  </sheetViews>
  <sheetFormatPr defaultRowHeight="17.649999999999999" x14ac:dyDescent="0.7"/>
  <cols>
    <col min="3" max="3" width="19.25" bestFit="1" customWidth="1"/>
    <col min="7" max="7" width="13" bestFit="1" customWidth="1"/>
    <col min="9" max="9" width="13" bestFit="1" customWidth="1"/>
    <col min="11" max="11" width="13" bestFit="1" customWidth="1"/>
    <col min="14" max="14" width="33.625" bestFit="1" customWidth="1"/>
    <col min="16" max="16" width="33.625" bestFit="1" customWidth="1"/>
    <col min="18" max="18" width="46" bestFit="1" customWidth="1"/>
  </cols>
  <sheetData>
    <row r="1" spans="1:19" x14ac:dyDescent="0.7">
      <c r="A1" t="s">
        <v>27</v>
      </c>
      <c r="B1" t="s">
        <v>24</v>
      </c>
      <c r="D1" t="s">
        <v>23</v>
      </c>
      <c r="G1">
        <v>2022</v>
      </c>
      <c r="H1" t="s">
        <v>38</v>
      </c>
      <c r="I1">
        <v>2024</v>
      </c>
      <c r="J1" t="s">
        <v>38</v>
      </c>
      <c r="K1">
        <v>2023</v>
      </c>
      <c r="L1" t="s">
        <v>38</v>
      </c>
      <c r="N1" s="7">
        <v>2022</v>
      </c>
      <c r="O1" s="7" t="s">
        <v>28</v>
      </c>
      <c r="P1" s="7">
        <v>2024</v>
      </c>
      <c r="Q1" s="7" t="s">
        <v>28</v>
      </c>
      <c r="R1" s="7">
        <v>2023</v>
      </c>
      <c r="S1" t="s">
        <v>644</v>
      </c>
    </row>
    <row r="2" spans="1:19" x14ac:dyDescent="0.7">
      <c r="A2" t="s">
        <v>538</v>
      </c>
      <c r="B2" t="s">
        <v>539</v>
      </c>
      <c r="C2" t="s">
        <v>540</v>
      </c>
      <c r="D2" t="s">
        <v>932</v>
      </c>
      <c r="G2" t="s">
        <v>25</v>
      </c>
      <c r="I2" t="s">
        <v>25</v>
      </c>
      <c r="K2" t="s">
        <v>25</v>
      </c>
      <c r="N2" t="s">
        <v>375</v>
      </c>
      <c r="O2">
        <v>10</v>
      </c>
      <c r="P2" t="s">
        <v>2190</v>
      </c>
      <c r="Q2">
        <v>4</v>
      </c>
      <c r="R2" t="s">
        <v>979</v>
      </c>
      <c r="S2">
        <v>15</v>
      </c>
    </row>
    <row r="3" spans="1:19" x14ac:dyDescent="0.7">
      <c r="A3" t="s">
        <v>541</v>
      </c>
      <c r="B3" t="s">
        <v>32</v>
      </c>
      <c r="C3" t="s">
        <v>542</v>
      </c>
      <c r="D3" t="s">
        <v>933</v>
      </c>
      <c r="G3" t="s">
        <v>744</v>
      </c>
      <c r="H3">
        <v>2</v>
      </c>
      <c r="I3" t="s">
        <v>1857</v>
      </c>
      <c r="J3">
        <v>1</v>
      </c>
      <c r="K3" t="s">
        <v>1403</v>
      </c>
      <c r="L3">
        <v>1</v>
      </c>
      <c r="N3" t="s">
        <v>1370</v>
      </c>
      <c r="O3">
        <v>1</v>
      </c>
      <c r="P3" t="s">
        <v>375</v>
      </c>
      <c r="Q3">
        <v>12</v>
      </c>
      <c r="R3" t="s">
        <v>84</v>
      </c>
      <c r="S3">
        <v>11</v>
      </c>
    </row>
    <row r="4" spans="1:19" x14ac:dyDescent="0.7">
      <c r="A4" t="s">
        <v>543</v>
      </c>
      <c r="B4" t="s">
        <v>544</v>
      </c>
      <c r="C4" t="s">
        <v>545</v>
      </c>
      <c r="G4" t="s">
        <v>681</v>
      </c>
      <c r="H4">
        <v>2</v>
      </c>
      <c r="I4" t="s">
        <v>1529</v>
      </c>
      <c r="J4">
        <v>2</v>
      </c>
      <c r="K4" t="s">
        <v>1404</v>
      </c>
      <c r="L4">
        <v>1</v>
      </c>
      <c r="N4" t="s">
        <v>1371</v>
      </c>
      <c r="O4">
        <v>2</v>
      </c>
      <c r="P4" t="s">
        <v>1370</v>
      </c>
      <c r="Q4">
        <v>2</v>
      </c>
      <c r="R4" t="s">
        <v>404</v>
      </c>
      <c r="S4">
        <v>14</v>
      </c>
    </row>
    <row r="5" spans="1:19" x14ac:dyDescent="0.7">
      <c r="A5" t="s">
        <v>546</v>
      </c>
      <c r="B5" t="s">
        <v>547</v>
      </c>
      <c r="C5" t="s">
        <v>548</v>
      </c>
      <c r="G5" t="s">
        <v>984</v>
      </c>
      <c r="H5">
        <v>1</v>
      </c>
      <c r="I5" t="s">
        <v>1528</v>
      </c>
      <c r="J5">
        <v>2</v>
      </c>
      <c r="K5" t="s">
        <v>1405</v>
      </c>
      <c r="L5">
        <v>1</v>
      </c>
      <c r="N5" t="s">
        <v>974</v>
      </c>
      <c r="O5">
        <v>9</v>
      </c>
      <c r="P5" t="s">
        <v>1837</v>
      </c>
      <c r="Q5">
        <v>4</v>
      </c>
      <c r="R5" t="s">
        <v>40</v>
      </c>
      <c r="S5">
        <v>13</v>
      </c>
    </row>
    <row r="6" spans="1:19" x14ac:dyDescent="0.7">
      <c r="A6" t="s">
        <v>549</v>
      </c>
      <c r="B6" t="s">
        <v>39</v>
      </c>
      <c r="C6" t="s">
        <v>550</v>
      </c>
      <c r="G6" t="s">
        <v>839</v>
      </c>
      <c r="H6">
        <v>2</v>
      </c>
      <c r="I6" t="s">
        <v>1546</v>
      </c>
      <c r="J6">
        <v>2</v>
      </c>
      <c r="K6" t="s">
        <v>1088</v>
      </c>
      <c r="L6">
        <v>2</v>
      </c>
      <c r="N6" t="s">
        <v>660</v>
      </c>
      <c r="O6">
        <v>2</v>
      </c>
      <c r="P6" t="s">
        <v>1745</v>
      </c>
      <c r="Q6">
        <v>11</v>
      </c>
      <c r="R6" t="s">
        <v>64</v>
      </c>
      <c r="S6">
        <v>11</v>
      </c>
    </row>
    <row r="7" spans="1:19" x14ac:dyDescent="0.7">
      <c r="A7" t="s">
        <v>551</v>
      </c>
      <c r="B7" t="s">
        <v>1756</v>
      </c>
      <c r="C7" t="s">
        <v>1397</v>
      </c>
      <c r="G7" t="s">
        <v>826</v>
      </c>
      <c r="H7">
        <v>2</v>
      </c>
      <c r="I7" t="s">
        <v>1858</v>
      </c>
      <c r="J7">
        <v>1</v>
      </c>
      <c r="K7" t="s">
        <v>1406</v>
      </c>
      <c r="L7">
        <v>1</v>
      </c>
      <c r="N7" t="s">
        <v>200</v>
      </c>
      <c r="O7">
        <v>13</v>
      </c>
      <c r="P7" t="s">
        <v>199</v>
      </c>
      <c r="Q7">
        <v>3</v>
      </c>
      <c r="R7" t="s">
        <v>130</v>
      </c>
      <c r="S7">
        <v>10</v>
      </c>
    </row>
    <row r="8" spans="1:19" x14ac:dyDescent="0.7">
      <c r="A8" t="s">
        <v>552</v>
      </c>
      <c r="B8" t="s">
        <v>1757</v>
      </c>
      <c r="C8" t="s">
        <v>1398</v>
      </c>
      <c r="G8" t="s">
        <v>825</v>
      </c>
      <c r="H8">
        <v>2</v>
      </c>
      <c r="I8" t="s">
        <v>2192</v>
      </c>
      <c r="J8">
        <v>2</v>
      </c>
      <c r="K8" t="s">
        <v>1407</v>
      </c>
      <c r="L8">
        <v>1</v>
      </c>
      <c r="N8" t="s">
        <v>1372</v>
      </c>
      <c r="O8">
        <v>1</v>
      </c>
      <c r="P8" t="s">
        <v>660</v>
      </c>
      <c r="Q8">
        <v>3</v>
      </c>
      <c r="R8" t="s">
        <v>364</v>
      </c>
      <c r="S8">
        <v>23</v>
      </c>
    </row>
    <row r="9" spans="1:19" x14ac:dyDescent="0.7">
      <c r="A9" t="s">
        <v>553</v>
      </c>
      <c r="G9" t="s">
        <v>985</v>
      </c>
      <c r="H9">
        <v>1</v>
      </c>
      <c r="I9" t="s">
        <v>1608</v>
      </c>
      <c r="J9">
        <v>2</v>
      </c>
      <c r="K9" t="s">
        <v>1408</v>
      </c>
      <c r="L9">
        <v>1</v>
      </c>
      <c r="N9" t="s">
        <v>103</v>
      </c>
      <c r="O9">
        <v>4</v>
      </c>
      <c r="P9" t="s">
        <v>200</v>
      </c>
      <c r="Q9">
        <v>15</v>
      </c>
      <c r="R9" t="s">
        <v>772</v>
      </c>
      <c r="S9">
        <v>8</v>
      </c>
    </row>
    <row r="10" spans="1:19" x14ac:dyDescent="0.7">
      <c r="A10" t="s">
        <v>554</v>
      </c>
      <c r="G10" t="s">
        <v>827</v>
      </c>
      <c r="H10">
        <v>2</v>
      </c>
      <c r="I10" t="s">
        <v>1610</v>
      </c>
      <c r="J10">
        <v>2</v>
      </c>
      <c r="K10" t="s">
        <v>1409</v>
      </c>
      <c r="L10">
        <v>1</v>
      </c>
      <c r="N10" t="s">
        <v>272</v>
      </c>
      <c r="O10">
        <v>10</v>
      </c>
      <c r="P10" t="s">
        <v>103</v>
      </c>
      <c r="Q10">
        <v>6</v>
      </c>
      <c r="R10" t="s">
        <v>52</v>
      </c>
      <c r="S10">
        <v>21</v>
      </c>
    </row>
    <row r="11" spans="1:19" x14ac:dyDescent="0.7">
      <c r="A11" t="s">
        <v>33</v>
      </c>
      <c r="G11" t="s">
        <v>845</v>
      </c>
      <c r="H11">
        <v>2</v>
      </c>
      <c r="I11" t="s">
        <v>1620</v>
      </c>
      <c r="J11">
        <v>2</v>
      </c>
      <c r="K11" t="s">
        <v>1045</v>
      </c>
      <c r="L11">
        <v>2</v>
      </c>
      <c r="N11" t="s">
        <v>84</v>
      </c>
      <c r="O11">
        <v>10</v>
      </c>
      <c r="P11" t="s">
        <v>1838</v>
      </c>
      <c r="Q11">
        <v>1</v>
      </c>
      <c r="R11" t="s">
        <v>352</v>
      </c>
      <c r="S11">
        <v>14</v>
      </c>
    </row>
    <row r="12" spans="1:19" x14ac:dyDescent="0.7">
      <c r="A12" t="s">
        <v>555</v>
      </c>
      <c r="G12" t="s">
        <v>986</v>
      </c>
      <c r="H12">
        <v>1</v>
      </c>
      <c r="I12" t="s">
        <v>1611</v>
      </c>
      <c r="J12">
        <v>2</v>
      </c>
      <c r="K12" t="s">
        <v>1089</v>
      </c>
      <c r="L12">
        <v>2</v>
      </c>
      <c r="N12" t="s">
        <v>116</v>
      </c>
      <c r="O12">
        <v>13</v>
      </c>
      <c r="P12" t="s">
        <v>1839</v>
      </c>
      <c r="Q12">
        <v>1</v>
      </c>
      <c r="R12" t="s">
        <v>1741</v>
      </c>
      <c r="S12">
        <v>1</v>
      </c>
    </row>
    <row r="13" spans="1:19" x14ac:dyDescent="0.7">
      <c r="A13" t="s">
        <v>556</v>
      </c>
      <c r="G13" t="s">
        <v>987</v>
      </c>
      <c r="H13">
        <v>1</v>
      </c>
      <c r="I13" t="s">
        <v>2191</v>
      </c>
      <c r="J13">
        <v>1</v>
      </c>
      <c r="K13" t="s">
        <v>1044</v>
      </c>
      <c r="L13">
        <v>2</v>
      </c>
      <c r="N13" t="s">
        <v>230</v>
      </c>
      <c r="O13">
        <v>8</v>
      </c>
      <c r="P13" t="s">
        <v>272</v>
      </c>
      <c r="Q13">
        <v>12</v>
      </c>
      <c r="R13" t="s">
        <v>1742</v>
      </c>
      <c r="S13">
        <v>1</v>
      </c>
    </row>
    <row r="14" spans="1:19" x14ac:dyDescent="0.7">
      <c r="A14" t="s">
        <v>557</v>
      </c>
      <c r="G14" t="s">
        <v>898</v>
      </c>
      <c r="H14">
        <v>2</v>
      </c>
      <c r="I14" t="s">
        <v>1627</v>
      </c>
      <c r="J14">
        <v>2</v>
      </c>
      <c r="K14" t="s">
        <v>1094</v>
      </c>
      <c r="L14">
        <v>2</v>
      </c>
      <c r="N14" t="s">
        <v>424</v>
      </c>
      <c r="O14">
        <v>23</v>
      </c>
      <c r="P14" t="s">
        <v>84</v>
      </c>
      <c r="Q14">
        <v>11</v>
      </c>
      <c r="R14" t="s">
        <v>1380</v>
      </c>
      <c r="S14">
        <v>2</v>
      </c>
    </row>
    <row r="15" spans="1:19" x14ac:dyDescent="0.7">
      <c r="A15" t="s">
        <v>558</v>
      </c>
      <c r="G15" t="s">
        <v>988</v>
      </c>
      <c r="H15">
        <v>1</v>
      </c>
      <c r="I15" t="s">
        <v>1710</v>
      </c>
      <c r="J15">
        <v>2</v>
      </c>
      <c r="K15" t="s">
        <v>1410</v>
      </c>
      <c r="L15">
        <v>1</v>
      </c>
      <c r="N15" t="s">
        <v>352</v>
      </c>
      <c r="O15">
        <v>13</v>
      </c>
      <c r="P15" t="s">
        <v>116</v>
      </c>
      <c r="Q15">
        <v>15</v>
      </c>
      <c r="R15" t="s">
        <v>200</v>
      </c>
      <c r="S15">
        <v>14</v>
      </c>
    </row>
    <row r="16" spans="1:19" x14ac:dyDescent="0.7">
      <c r="A16" t="s">
        <v>34</v>
      </c>
      <c r="G16" t="s">
        <v>989</v>
      </c>
      <c r="H16">
        <v>1</v>
      </c>
      <c r="I16" t="s">
        <v>1859</v>
      </c>
      <c r="J16">
        <v>1</v>
      </c>
      <c r="K16" t="s">
        <v>1411</v>
      </c>
      <c r="L16">
        <v>1</v>
      </c>
      <c r="N16" t="s">
        <v>127</v>
      </c>
      <c r="O16">
        <v>9</v>
      </c>
      <c r="P16" t="s">
        <v>220</v>
      </c>
      <c r="Q16">
        <v>13</v>
      </c>
      <c r="R16" t="s">
        <v>123</v>
      </c>
      <c r="S16">
        <v>24</v>
      </c>
    </row>
    <row r="17" spans="1:19" x14ac:dyDescent="0.7">
      <c r="A17" t="s">
        <v>559</v>
      </c>
      <c r="G17" t="s">
        <v>990</v>
      </c>
      <c r="H17">
        <v>1</v>
      </c>
      <c r="I17" t="s">
        <v>1860</v>
      </c>
      <c r="J17">
        <v>1</v>
      </c>
      <c r="K17" t="s">
        <v>1129</v>
      </c>
      <c r="L17">
        <v>2</v>
      </c>
      <c r="N17" t="s">
        <v>190</v>
      </c>
      <c r="O17">
        <v>4</v>
      </c>
      <c r="P17" t="s">
        <v>424</v>
      </c>
      <c r="Q17">
        <v>25</v>
      </c>
      <c r="R17" t="s">
        <v>260</v>
      </c>
      <c r="S17">
        <v>8</v>
      </c>
    </row>
    <row r="18" spans="1:19" x14ac:dyDescent="0.7">
      <c r="A18" t="s">
        <v>560</v>
      </c>
      <c r="G18" t="s">
        <v>991</v>
      </c>
      <c r="H18">
        <v>1</v>
      </c>
      <c r="I18" t="s">
        <v>1550</v>
      </c>
      <c r="J18">
        <v>2</v>
      </c>
      <c r="K18" t="s">
        <v>1412</v>
      </c>
      <c r="L18">
        <v>1</v>
      </c>
      <c r="N18" t="s">
        <v>61</v>
      </c>
      <c r="O18">
        <v>12</v>
      </c>
      <c r="P18" t="s">
        <v>352</v>
      </c>
      <c r="Q18">
        <v>15</v>
      </c>
      <c r="R18" t="s">
        <v>116</v>
      </c>
      <c r="S18">
        <v>14</v>
      </c>
    </row>
    <row r="19" spans="1:19" x14ac:dyDescent="0.7">
      <c r="A19" t="s">
        <v>561</v>
      </c>
      <c r="G19" t="s">
        <v>992</v>
      </c>
      <c r="H19">
        <v>1</v>
      </c>
      <c r="I19" t="s">
        <v>1861</v>
      </c>
      <c r="J19">
        <v>1</v>
      </c>
      <c r="K19" t="s">
        <v>1134</v>
      </c>
      <c r="L19">
        <v>2</v>
      </c>
      <c r="N19" t="s">
        <v>166</v>
      </c>
      <c r="O19">
        <v>10</v>
      </c>
      <c r="P19" t="s">
        <v>127</v>
      </c>
      <c r="Q19">
        <v>11</v>
      </c>
      <c r="R19" t="s">
        <v>166</v>
      </c>
      <c r="S19">
        <v>11</v>
      </c>
    </row>
    <row r="20" spans="1:19" x14ac:dyDescent="0.7">
      <c r="A20" t="s">
        <v>562</v>
      </c>
      <c r="G20" t="s">
        <v>993</v>
      </c>
      <c r="H20">
        <v>1</v>
      </c>
      <c r="I20" t="s">
        <v>1862</v>
      </c>
      <c r="J20">
        <v>1</v>
      </c>
      <c r="K20" t="s">
        <v>1130</v>
      </c>
      <c r="L20">
        <v>2</v>
      </c>
      <c r="N20" t="s">
        <v>215</v>
      </c>
      <c r="O20">
        <v>12</v>
      </c>
      <c r="P20" t="s">
        <v>662</v>
      </c>
      <c r="Q20">
        <v>3</v>
      </c>
      <c r="R20" t="s">
        <v>1386</v>
      </c>
      <c r="S20">
        <v>6</v>
      </c>
    </row>
    <row r="21" spans="1:19" x14ac:dyDescent="0.7">
      <c r="A21" t="s">
        <v>371</v>
      </c>
      <c r="G21" t="s">
        <v>732</v>
      </c>
      <c r="H21">
        <v>2</v>
      </c>
      <c r="I21" t="s">
        <v>735</v>
      </c>
      <c r="J21">
        <v>4</v>
      </c>
      <c r="K21" t="s">
        <v>1090</v>
      </c>
      <c r="L21">
        <v>2</v>
      </c>
      <c r="N21" t="s">
        <v>1373</v>
      </c>
      <c r="O21">
        <v>1</v>
      </c>
      <c r="P21" t="s">
        <v>190</v>
      </c>
      <c r="Q21">
        <v>6</v>
      </c>
      <c r="R21" t="s">
        <v>1382</v>
      </c>
      <c r="S21">
        <v>0</v>
      </c>
    </row>
    <row r="22" spans="1:19" x14ac:dyDescent="0.7">
      <c r="A22" t="s">
        <v>35</v>
      </c>
      <c r="G22" t="s">
        <v>735</v>
      </c>
      <c r="H22">
        <v>2</v>
      </c>
      <c r="I22" t="s">
        <v>1863</v>
      </c>
      <c r="J22">
        <v>1</v>
      </c>
      <c r="K22" t="s">
        <v>1413</v>
      </c>
      <c r="L22">
        <v>1</v>
      </c>
      <c r="N22" t="s">
        <v>22</v>
      </c>
      <c r="O22">
        <v>23</v>
      </c>
      <c r="P22" t="s">
        <v>1840</v>
      </c>
      <c r="Q22">
        <v>1</v>
      </c>
      <c r="R22" t="s">
        <v>673</v>
      </c>
      <c r="S22">
        <v>8</v>
      </c>
    </row>
    <row r="23" spans="1:19" x14ac:dyDescent="0.7">
      <c r="A23" t="s">
        <v>373</v>
      </c>
      <c r="G23" t="s">
        <v>734</v>
      </c>
      <c r="H23">
        <v>2</v>
      </c>
      <c r="I23" t="s">
        <v>1864</v>
      </c>
      <c r="J23">
        <v>1</v>
      </c>
      <c r="K23" t="s">
        <v>1414</v>
      </c>
      <c r="L23">
        <v>1</v>
      </c>
      <c r="N23" t="s">
        <v>449</v>
      </c>
      <c r="O23">
        <v>6</v>
      </c>
      <c r="P23" t="s">
        <v>61</v>
      </c>
      <c r="Q23">
        <v>14</v>
      </c>
      <c r="R23" t="s">
        <v>61</v>
      </c>
      <c r="S23">
        <v>13</v>
      </c>
    </row>
    <row r="24" spans="1:19" x14ac:dyDescent="0.7">
      <c r="A24" t="s">
        <v>563</v>
      </c>
      <c r="G24" t="s">
        <v>994</v>
      </c>
      <c r="H24">
        <v>1</v>
      </c>
      <c r="I24" t="s">
        <v>1469</v>
      </c>
      <c r="J24">
        <v>2</v>
      </c>
      <c r="K24" t="s">
        <v>1128</v>
      </c>
      <c r="L24">
        <v>2</v>
      </c>
      <c r="N24" t="s">
        <v>972</v>
      </c>
      <c r="O24">
        <v>10</v>
      </c>
      <c r="P24" t="s">
        <v>166</v>
      </c>
      <c r="Q24">
        <v>12</v>
      </c>
      <c r="R24" t="s">
        <v>146</v>
      </c>
      <c r="S24">
        <v>24</v>
      </c>
    </row>
    <row r="25" spans="1:19" x14ac:dyDescent="0.7">
      <c r="A25" t="s">
        <v>1393</v>
      </c>
      <c r="G25" t="s">
        <v>995</v>
      </c>
      <c r="H25">
        <v>1</v>
      </c>
      <c r="I25" t="s">
        <v>1265</v>
      </c>
      <c r="J25">
        <v>3</v>
      </c>
      <c r="K25" t="s">
        <v>1415</v>
      </c>
      <c r="L25">
        <v>1</v>
      </c>
      <c r="N25" t="s">
        <v>286</v>
      </c>
      <c r="O25">
        <v>21</v>
      </c>
      <c r="P25" t="s">
        <v>215</v>
      </c>
      <c r="Q25">
        <v>14</v>
      </c>
      <c r="R25" t="s">
        <v>127</v>
      </c>
      <c r="S25">
        <v>10</v>
      </c>
    </row>
    <row r="26" spans="1:19" x14ac:dyDescent="0.7">
      <c r="A26" t="s">
        <v>1394</v>
      </c>
      <c r="G26" t="s">
        <v>70</v>
      </c>
      <c r="H26">
        <v>4</v>
      </c>
      <c r="I26" t="s">
        <v>1683</v>
      </c>
      <c r="J26">
        <v>2</v>
      </c>
      <c r="K26" t="s">
        <v>960</v>
      </c>
      <c r="L26">
        <v>5</v>
      </c>
      <c r="N26" t="s">
        <v>188</v>
      </c>
      <c r="O26">
        <v>4</v>
      </c>
      <c r="P26" t="s">
        <v>1373</v>
      </c>
      <c r="Q26">
        <v>2</v>
      </c>
      <c r="R26" t="s">
        <v>726</v>
      </c>
      <c r="S26">
        <v>22</v>
      </c>
    </row>
    <row r="27" spans="1:19" x14ac:dyDescent="0.7">
      <c r="A27" t="s">
        <v>1395</v>
      </c>
      <c r="G27" t="s">
        <v>71</v>
      </c>
      <c r="H27">
        <v>3</v>
      </c>
      <c r="I27" t="s">
        <v>999</v>
      </c>
      <c r="J27">
        <v>3</v>
      </c>
      <c r="K27" t="s">
        <v>959</v>
      </c>
      <c r="L27">
        <v>3</v>
      </c>
      <c r="N27" t="s">
        <v>173</v>
      </c>
      <c r="O27">
        <v>10</v>
      </c>
      <c r="P27" t="s">
        <v>22</v>
      </c>
      <c r="Q27">
        <v>25</v>
      </c>
      <c r="R27" t="s">
        <v>1378</v>
      </c>
      <c r="S27">
        <v>5</v>
      </c>
    </row>
    <row r="28" spans="1:19" x14ac:dyDescent="0.7">
      <c r="A28" t="s">
        <v>1396</v>
      </c>
      <c r="G28" t="s">
        <v>996</v>
      </c>
      <c r="H28">
        <v>1</v>
      </c>
      <c r="I28" t="s">
        <v>1865</v>
      </c>
      <c r="J28">
        <v>1</v>
      </c>
      <c r="K28" t="s">
        <v>1013</v>
      </c>
      <c r="L28">
        <v>2</v>
      </c>
      <c r="N28" t="s">
        <v>413</v>
      </c>
      <c r="O28">
        <v>23</v>
      </c>
      <c r="P28" t="s">
        <v>1841</v>
      </c>
      <c r="Q28">
        <v>4</v>
      </c>
      <c r="R28" t="s">
        <v>1743</v>
      </c>
      <c r="S28">
        <v>4</v>
      </c>
    </row>
    <row r="29" spans="1:19" x14ac:dyDescent="0.7">
      <c r="A29" t="s">
        <v>564</v>
      </c>
      <c r="G29" t="s">
        <v>890</v>
      </c>
      <c r="H29">
        <v>2</v>
      </c>
      <c r="I29" t="s">
        <v>1513</v>
      </c>
      <c r="J29">
        <v>2</v>
      </c>
      <c r="K29" t="s">
        <v>1170</v>
      </c>
      <c r="L29">
        <v>2</v>
      </c>
      <c r="N29" t="s">
        <v>146</v>
      </c>
      <c r="O29">
        <v>23</v>
      </c>
      <c r="P29" t="s">
        <v>449</v>
      </c>
      <c r="Q29">
        <v>8</v>
      </c>
      <c r="R29" t="s">
        <v>1385</v>
      </c>
      <c r="S29">
        <v>2</v>
      </c>
    </row>
    <row r="30" spans="1:19" x14ac:dyDescent="0.7">
      <c r="A30" t="s">
        <v>565</v>
      </c>
      <c r="G30" t="s">
        <v>889</v>
      </c>
      <c r="H30">
        <v>2</v>
      </c>
      <c r="I30" t="s">
        <v>1866</v>
      </c>
      <c r="J30">
        <v>1</v>
      </c>
      <c r="K30" t="s">
        <v>1012</v>
      </c>
      <c r="L30">
        <v>2</v>
      </c>
      <c r="N30" t="s">
        <v>41</v>
      </c>
      <c r="O30">
        <v>4</v>
      </c>
      <c r="P30" t="s">
        <v>972</v>
      </c>
      <c r="Q30">
        <v>9</v>
      </c>
      <c r="R30" t="s">
        <v>1387</v>
      </c>
      <c r="S30">
        <v>2</v>
      </c>
    </row>
    <row r="31" spans="1:19" x14ac:dyDescent="0.7">
      <c r="A31" t="s">
        <v>566</v>
      </c>
      <c r="G31" t="s">
        <v>997</v>
      </c>
      <c r="H31">
        <v>1</v>
      </c>
      <c r="I31" t="s">
        <v>1867</v>
      </c>
      <c r="J31">
        <v>1</v>
      </c>
      <c r="K31" t="s">
        <v>1416</v>
      </c>
      <c r="L31">
        <v>1</v>
      </c>
      <c r="N31" t="s">
        <v>268</v>
      </c>
      <c r="O31">
        <v>5</v>
      </c>
      <c r="P31" t="s">
        <v>286</v>
      </c>
      <c r="Q31">
        <v>24</v>
      </c>
      <c r="R31" t="s">
        <v>657</v>
      </c>
      <c r="S31">
        <v>4</v>
      </c>
    </row>
    <row r="32" spans="1:19" x14ac:dyDescent="0.7">
      <c r="A32" t="s">
        <v>567</v>
      </c>
      <c r="G32" t="s">
        <v>998</v>
      </c>
      <c r="H32">
        <v>1</v>
      </c>
      <c r="I32" t="s">
        <v>1504</v>
      </c>
      <c r="J32">
        <v>2</v>
      </c>
      <c r="K32" t="s">
        <v>85</v>
      </c>
      <c r="L32">
        <v>4</v>
      </c>
      <c r="N32" t="s">
        <v>64</v>
      </c>
      <c r="O32">
        <v>10</v>
      </c>
      <c r="P32" t="s">
        <v>188</v>
      </c>
      <c r="Q32">
        <v>6</v>
      </c>
      <c r="R32" t="s">
        <v>1744</v>
      </c>
      <c r="S32">
        <v>3</v>
      </c>
    </row>
    <row r="33" spans="1:19" x14ac:dyDescent="0.7">
      <c r="A33" t="s">
        <v>568</v>
      </c>
      <c r="G33" t="s">
        <v>913</v>
      </c>
      <c r="H33">
        <v>2</v>
      </c>
      <c r="I33" t="s">
        <v>1868</v>
      </c>
      <c r="J33">
        <v>1</v>
      </c>
      <c r="K33" t="s">
        <v>1014</v>
      </c>
      <c r="L33">
        <v>2</v>
      </c>
      <c r="N33" t="s">
        <v>1374</v>
      </c>
      <c r="O33">
        <v>1</v>
      </c>
      <c r="P33" t="s">
        <v>173</v>
      </c>
      <c r="Q33">
        <v>11</v>
      </c>
      <c r="R33" t="s">
        <v>43</v>
      </c>
      <c r="S33">
        <v>11</v>
      </c>
    </row>
    <row r="34" spans="1:19" x14ac:dyDescent="0.7">
      <c r="A34" t="s">
        <v>569</v>
      </c>
      <c r="G34" t="s">
        <v>348</v>
      </c>
      <c r="H34">
        <v>3</v>
      </c>
      <c r="I34" t="s">
        <v>1869</v>
      </c>
      <c r="J34">
        <v>2</v>
      </c>
      <c r="K34" t="s">
        <v>1052</v>
      </c>
      <c r="L34">
        <v>2</v>
      </c>
      <c r="N34" t="s">
        <v>421</v>
      </c>
      <c r="O34">
        <v>13</v>
      </c>
      <c r="P34" t="s">
        <v>413</v>
      </c>
      <c r="Q34">
        <v>25</v>
      </c>
      <c r="R34" t="s">
        <v>95</v>
      </c>
      <c r="S34">
        <v>5</v>
      </c>
    </row>
    <row r="35" spans="1:19" x14ac:dyDescent="0.7">
      <c r="A35" t="s">
        <v>570</v>
      </c>
      <c r="G35" t="s">
        <v>999</v>
      </c>
      <c r="H35">
        <v>1</v>
      </c>
      <c r="I35" t="s">
        <v>1870</v>
      </c>
      <c r="J35">
        <v>1</v>
      </c>
      <c r="K35" t="s">
        <v>791</v>
      </c>
      <c r="L35">
        <v>2</v>
      </c>
      <c r="N35" t="s">
        <v>207</v>
      </c>
      <c r="O35">
        <v>23</v>
      </c>
      <c r="P35" t="s">
        <v>146</v>
      </c>
      <c r="Q35">
        <v>25</v>
      </c>
      <c r="R35" t="s">
        <v>665</v>
      </c>
      <c r="S35">
        <v>7</v>
      </c>
    </row>
    <row r="36" spans="1:19" x14ac:dyDescent="0.7">
      <c r="A36" t="s">
        <v>571</v>
      </c>
      <c r="G36" t="s">
        <v>708</v>
      </c>
      <c r="H36">
        <v>2</v>
      </c>
      <c r="I36" t="s">
        <v>1871</v>
      </c>
      <c r="J36">
        <v>1</v>
      </c>
      <c r="K36" t="s">
        <v>1417</v>
      </c>
      <c r="L36">
        <v>1</v>
      </c>
      <c r="N36" t="s">
        <v>912</v>
      </c>
      <c r="O36">
        <v>4</v>
      </c>
      <c r="P36" t="s">
        <v>41</v>
      </c>
      <c r="Q36">
        <v>6</v>
      </c>
      <c r="R36" t="s">
        <v>321</v>
      </c>
      <c r="S36">
        <v>18</v>
      </c>
    </row>
    <row r="37" spans="1:19" x14ac:dyDescent="0.7">
      <c r="A37" t="s">
        <v>36</v>
      </c>
      <c r="G37" t="s">
        <v>346</v>
      </c>
      <c r="H37">
        <v>3</v>
      </c>
      <c r="I37" t="s">
        <v>1872</v>
      </c>
      <c r="J37">
        <v>1</v>
      </c>
      <c r="K37" t="s">
        <v>86</v>
      </c>
      <c r="L37">
        <v>4</v>
      </c>
      <c r="N37" t="s">
        <v>1375</v>
      </c>
      <c r="O37">
        <v>1</v>
      </c>
      <c r="P37" t="s">
        <v>1842</v>
      </c>
      <c r="Q37">
        <v>3</v>
      </c>
      <c r="R37" t="s">
        <v>1388</v>
      </c>
      <c r="S37">
        <v>2</v>
      </c>
    </row>
    <row r="38" spans="1:19" x14ac:dyDescent="0.7">
      <c r="A38" t="s">
        <v>572</v>
      </c>
      <c r="G38" t="s">
        <v>713</v>
      </c>
      <c r="H38">
        <v>2</v>
      </c>
      <c r="I38" t="s">
        <v>1873</v>
      </c>
      <c r="J38">
        <v>1</v>
      </c>
      <c r="K38" t="s">
        <v>788</v>
      </c>
      <c r="L38">
        <v>4</v>
      </c>
      <c r="N38" t="s">
        <v>772</v>
      </c>
      <c r="O38">
        <v>7</v>
      </c>
      <c r="P38" t="s">
        <v>64</v>
      </c>
      <c r="Q38">
        <v>12</v>
      </c>
      <c r="R38" t="s">
        <v>972</v>
      </c>
      <c r="S38">
        <v>11</v>
      </c>
    </row>
    <row r="39" spans="1:19" x14ac:dyDescent="0.7">
      <c r="A39" t="s">
        <v>573</v>
      </c>
      <c r="G39" t="s">
        <v>341</v>
      </c>
      <c r="H39">
        <v>3</v>
      </c>
      <c r="I39" t="s">
        <v>1874</v>
      </c>
      <c r="J39">
        <v>1</v>
      </c>
      <c r="K39" t="s">
        <v>792</v>
      </c>
      <c r="L39">
        <v>2</v>
      </c>
      <c r="N39" t="s">
        <v>707</v>
      </c>
      <c r="O39">
        <v>14</v>
      </c>
      <c r="P39" t="s">
        <v>1374</v>
      </c>
      <c r="Q39">
        <v>2</v>
      </c>
      <c r="R39" t="s">
        <v>769</v>
      </c>
      <c r="S39">
        <v>2</v>
      </c>
    </row>
    <row r="40" spans="1:19" x14ac:dyDescent="0.7">
      <c r="A40" t="s">
        <v>574</v>
      </c>
      <c r="G40" t="s">
        <v>809</v>
      </c>
      <c r="H40">
        <v>2</v>
      </c>
      <c r="I40" t="s">
        <v>1875</v>
      </c>
      <c r="J40">
        <v>1</v>
      </c>
      <c r="K40" t="s">
        <v>1418</v>
      </c>
      <c r="L40">
        <v>1</v>
      </c>
      <c r="N40" t="s">
        <v>892</v>
      </c>
      <c r="O40">
        <v>2</v>
      </c>
      <c r="P40" t="s">
        <v>421</v>
      </c>
      <c r="Q40">
        <v>15</v>
      </c>
      <c r="R40" t="s">
        <v>1383</v>
      </c>
      <c r="S40">
        <v>11</v>
      </c>
    </row>
    <row r="41" spans="1:19" x14ac:dyDescent="0.7">
      <c r="A41" t="s">
        <v>37</v>
      </c>
      <c r="G41" t="s">
        <v>882</v>
      </c>
      <c r="H41">
        <v>2</v>
      </c>
      <c r="I41" t="s">
        <v>1876</v>
      </c>
      <c r="J41">
        <v>1</v>
      </c>
      <c r="K41" t="s">
        <v>789</v>
      </c>
      <c r="L41">
        <v>3</v>
      </c>
      <c r="N41" t="s">
        <v>1376</v>
      </c>
      <c r="O41">
        <v>0</v>
      </c>
      <c r="P41" t="s">
        <v>207</v>
      </c>
      <c r="Q41">
        <v>25</v>
      </c>
      <c r="R41" t="s">
        <v>928</v>
      </c>
      <c r="S41">
        <v>10</v>
      </c>
    </row>
    <row r="42" spans="1:19" x14ac:dyDescent="0.7">
      <c r="A42" t="s">
        <v>575</v>
      </c>
      <c r="G42" t="s">
        <v>1000</v>
      </c>
      <c r="H42">
        <v>1</v>
      </c>
      <c r="I42" t="s">
        <v>1877</v>
      </c>
      <c r="J42">
        <v>1</v>
      </c>
      <c r="K42" t="s">
        <v>1173</v>
      </c>
      <c r="L42">
        <v>2</v>
      </c>
      <c r="N42" t="s">
        <v>257</v>
      </c>
      <c r="O42">
        <v>3</v>
      </c>
      <c r="P42" t="s">
        <v>912</v>
      </c>
      <c r="Q42">
        <v>6</v>
      </c>
      <c r="R42" t="s">
        <v>409</v>
      </c>
      <c r="S42">
        <v>11</v>
      </c>
    </row>
    <row r="43" spans="1:19" x14ac:dyDescent="0.7">
      <c r="A43" t="s">
        <v>576</v>
      </c>
      <c r="G43" t="s">
        <v>1001</v>
      </c>
      <c r="H43">
        <v>1</v>
      </c>
      <c r="I43" t="s">
        <v>1878</v>
      </c>
      <c r="J43">
        <v>1</v>
      </c>
      <c r="K43" t="s">
        <v>1419</v>
      </c>
      <c r="L43">
        <v>1</v>
      </c>
      <c r="N43" t="s">
        <v>973</v>
      </c>
      <c r="O43">
        <v>1</v>
      </c>
      <c r="P43" t="s">
        <v>772</v>
      </c>
      <c r="Q43">
        <v>11</v>
      </c>
      <c r="R43" t="s">
        <v>266</v>
      </c>
      <c r="S43">
        <v>10</v>
      </c>
    </row>
    <row r="44" spans="1:19" x14ac:dyDescent="0.7">
      <c r="A44" t="s">
        <v>577</v>
      </c>
      <c r="G44" t="s">
        <v>725</v>
      </c>
      <c r="H44">
        <v>1</v>
      </c>
      <c r="I44" t="s">
        <v>1879</v>
      </c>
      <c r="J44">
        <v>1</v>
      </c>
      <c r="K44" t="s">
        <v>1420</v>
      </c>
      <c r="L44">
        <v>1</v>
      </c>
      <c r="N44" t="s">
        <v>657</v>
      </c>
      <c r="O44">
        <v>3</v>
      </c>
      <c r="P44" t="s">
        <v>707</v>
      </c>
      <c r="Q44">
        <v>16</v>
      </c>
      <c r="R44" t="s">
        <v>662</v>
      </c>
      <c r="S44">
        <v>2</v>
      </c>
    </row>
    <row r="45" spans="1:19" x14ac:dyDescent="0.7">
      <c r="A45" t="s">
        <v>578</v>
      </c>
      <c r="G45" t="s">
        <v>1002</v>
      </c>
      <c r="H45">
        <v>1</v>
      </c>
      <c r="I45" t="s">
        <v>1880</v>
      </c>
      <c r="J45">
        <v>1</v>
      </c>
      <c r="K45" t="s">
        <v>1421</v>
      </c>
      <c r="L45">
        <v>1</v>
      </c>
      <c r="N45" t="s">
        <v>716</v>
      </c>
      <c r="O45">
        <v>2</v>
      </c>
      <c r="P45" t="s">
        <v>892</v>
      </c>
      <c r="Q45">
        <v>4</v>
      </c>
      <c r="R45" t="s">
        <v>114</v>
      </c>
      <c r="S45">
        <v>18</v>
      </c>
    </row>
    <row r="46" spans="1:19" x14ac:dyDescent="0.7">
      <c r="A46" t="s">
        <v>579</v>
      </c>
      <c r="G46" t="s">
        <v>177</v>
      </c>
      <c r="H46">
        <v>3</v>
      </c>
      <c r="I46" t="s">
        <v>1881</v>
      </c>
      <c r="J46">
        <v>1</v>
      </c>
      <c r="K46" t="s">
        <v>92</v>
      </c>
      <c r="L46">
        <v>3</v>
      </c>
      <c r="N46" t="s">
        <v>741</v>
      </c>
      <c r="O46">
        <v>5</v>
      </c>
      <c r="P46" t="s">
        <v>1843</v>
      </c>
      <c r="Q46">
        <v>2</v>
      </c>
      <c r="R46" t="s">
        <v>175</v>
      </c>
      <c r="S46">
        <v>6</v>
      </c>
    </row>
    <row r="47" spans="1:19" x14ac:dyDescent="0.7">
      <c r="A47" t="s">
        <v>580</v>
      </c>
      <c r="G47" t="s">
        <v>1003</v>
      </c>
      <c r="H47">
        <v>1</v>
      </c>
      <c r="I47" t="s">
        <v>1346</v>
      </c>
      <c r="J47">
        <v>2</v>
      </c>
      <c r="K47" t="s">
        <v>1174</v>
      </c>
      <c r="L47">
        <v>3</v>
      </c>
      <c r="N47" t="s">
        <v>332</v>
      </c>
      <c r="O47">
        <v>21</v>
      </c>
      <c r="P47" t="s">
        <v>973</v>
      </c>
      <c r="Q47">
        <v>7</v>
      </c>
      <c r="R47" t="s">
        <v>1381</v>
      </c>
      <c r="S47">
        <v>2</v>
      </c>
    </row>
    <row r="48" spans="1:19" x14ac:dyDescent="0.7">
      <c r="A48" t="s">
        <v>581</v>
      </c>
      <c r="G48" t="s">
        <v>119</v>
      </c>
      <c r="H48">
        <v>3</v>
      </c>
      <c r="I48" t="s">
        <v>1882</v>
      </c>
      <c r="J48">
        <v>1</v>
      </c>
      <c r="K48" t="s">
        <v>87</v>
      </c>
      <c r="L48">
        <v>7</v>
      </c>
      <c r="N48" t="s">
        <v>238</v>
      </c>
      <c r="O48">
        <v>23</v>
      </c>
      <c r="P48" t="s">
        <v>657</v>
      </c>
      <c r="Q48">
        <v>5</v>
      </c>
      <c r="R48" t="s">
        <v>238</v>
      </c>
      <c r="S48">
        <v>24</v>
      </c>
    </row>
    <row r="49" spans="1:19" x14ac:dyDescent="0.7">
      <c r="A49" t="s">
        <v>582</v>
      </c>
      <c r="G49" t="s">
        <v>1004</v>
      </c>
      <c r="H49">
        <v>1</v>
      </c>
      <c r="I49" t="s">
        <v>1883</v>
      </c>
      <c r="J49">
        <v>1</v>
      </c>
      <c r="K49" t="s">
        <v>1175</v>
      </c>
      <c r="L49">
        <v>2</v>
      </c>
      <c r="N49" t="s">
        <v>391</v>
      </c>
      <c r="O49">
        <v>11</v>
      </c>
      <c r="P49" t="s">
        <v>1844</v>
      </c>
      <c r="Q49">
        <v>4</v>
      </c>
      <c r="R49" t="s">
        <v>350</v>
      </c>
      <c r="S49">
        <v>19</v>
      </c>
    </row>
    <row r="50" spans="1:19" x14ac:dyDescent="0.7">
      <c r="A50" t="s">
        <v>583</v>
      </c>
      <c r="G50" t="s">
        <v>1005</v>
      </c>
      <c r="H50">
        <v>1</v>
      </c>
      <c r="I50" t="s">
        <v>1020</v>
      </c>
      <c r="J50">
        <v>3</v>
      </c>
      <c r="K50" t="s">
        <v>90</v>
      </c>
      <c r="L50">
        <v>5</v>
      </c>
      <c r="N50" t="s">
        <v>896</v>
      </c>
      <c r="O50">
        <v>8</v>
      </c>
      <c r="P50" t="s">
        <v>332</v>
      </c>
      <c r="Q50">
        <v>23</v>
      </c>
      <c r="R50" t="s">
        <v>417</v>
      </c>
      <c r="S50">
        <v>11</v>
      </c>
    </row>
    <row r="51" spans="1:19" x14ac:dyDescent="0.7">
      <c r="A51" t="s">
        <v>584</v>
      </c>
      <c r="G51" t="s">
        <v>1006</v>
      </c>
      <c r="H51">
        <v>1</v>
      </c>
      <c r="I51" t="s">
        <v>1884</v>
      </c>
      <c r="J51">
        <v>1</v>
      </c>
      <c r="K51" t="s">
        <v>790</v>
      </c>
      <c r="L51">
        <v>2</v>
      </c>
      <c r="N51" t="s">
        <v>439</v>
      </c>
      <c r="O51">
        <v>22</v>
      </c>
      <c r="P51" t="s">
        <v>238</v>
      </c>
      <c r="Q51">
        <v>25</v>
      </c>
      <c r="R51" t="s">
        <v>226</v>
      </c>
      <c r="S51">
        <v>5</v>
      </c>
    </row>
    <row r="52" spans="1:19" x14ac:dyDescent="0.7">
      <c r="A52" t="s">
        <v>585</v>
      </c>
      <c r="G52" t="s">
        <v>1007</v>
      </c>
      <c r="H52">
        <v>1</v>
      </c>
      <c r="I52" t="s">
        <v>1680</v>
      </c>
      <c r="J52">
        <v>2</v>
      </c>
      <c r="K52" t="s">
        <v>91</v>
      </c>
      <c r="L52">
        <v>2</v>
      </c>
      <c r="N52" t="s">
        <v>1377</v>
      </c>
      <c r="O52">
        <v>2</v>
      </c>
      <c r="P52" t="s">
        <v>391</v>
      </c>
      <c r="Q52">
        <v>13</v>
      </c>
      <c r="R52" t="s">
        <v>41</v>
      </c>
      <c r="S52">
        <v>5</v>
      </c>
    </row>
    <row r="53" spans="1:19" x14ac:dyDescent="0.7">
      <c r="A53" t="s">
        <v>586</v>
      </c>
      <c r="G53" t="s">
        <v>1008</v>
      </c>
      <c r="H53">
        <v>1</v>
      </c>
      <c r="I53" t="s">
        <v>1885</v>
      </c>
      <c r="J53">
        <v>1</v>
      </c>
      <c r="K53" t="s">
        <v>405</v>
      </c>
      <c r="L53">
        <v>6</v>
      </c>
      <c r="N53" t="s">
        <v>429</v>
      </c>
      <c r="O53">
        <v>18</v>
      </c>
      <c r="P53" t="s">
        <v>1845</v>
      </c>
      <c r="Q53">
        <v>9</v>
      </c>
      <c r="R53" t="s">
        <v>118</v>
      </c>
      <c r="S53">
        <v>5</v>
      </c>
    </row>
    <row r="54" spans="1:19" x14ac:dyDescent="0.7">
      <c r="A54" t="s">
        <v>587</v>
      </c>
      <c r="G54" t="s">
        <v>322</v>
      </c>
      <c r="H54">
        <v>2</v>
      </c>
      <c r="I54" t="s">
        <v>387</v>
      </c>
      <c r="J54">
        <v>5</v>
      </c>
      <c r="K54" t="s">
        <v>406</v>
      </c>
      <c r="L54">
        <v>7</v>
      </c>
      <c r="N54" t="s">
        <v>404</v>
      </c>
      <c r="O54">
        <v>13</v>
      </c>
      <c r="P54" t="s">
        <v>439</v>
      </c>
      <c r="Q54">
        <v>24</v>
      </c>
      <c r="R54" t="s">
        <v>1745</v>
      </c>
      <c r="S54">
        <v>10</v>
      </c>
    </row>
    <row r="55" spans="1:19" x14ac:dyDescent="0.7">
      <c r="A55" t="s">
        <v>588</v>
      </c>
      <c r="G55" t="s">
        <v>1009</v>
      </c>
      <c r="H55">
        <v>1</v>
      </c>
      <c r="I55" t="s">
        <v>1886</v>
      </c>
      <c r="J55">
        <v>1</v>
      </c>
      <c r="K55" t="s">
        <v>408</v>
      </c>
      <c r="L55">
        <v>9</v>
      </c>
      <c r="N55" t="s">
        <v>260</v>
      </c>
      <c r="O55">
        <v>7</v>
      </c>
      <c r="P55" t="s">
        <v>1846</v>
      </c>
      <c r="Q55">
        <v>1</v>
      </c>
      <c r="R55" t="s">
        <v>1746</v>
      </c>
      <c r="S55">
        <v>0</v>
      </c>
    </row>
    <row r="56" spans="1:19" x14ac:dyDescent="0.7">
      <c r="A56" t="s">
        <v>589</v>
      </c>
      <c r="G56" t="s">
        <v>312</v>
      </c>
      <c r="H56">
        <v>3</v>
      </c>
      <c r="I56" t="s">
        <v>1606</v>
      </c>
      <c r="J56">
        <v>2</v>
      </c>
      <c r="K56" t="s">
        <v>650</v>
      </c>
      <c r="L56">
        <v>9</v>
      </c>
      <c r="N56" t="s">
        <v>1378</v>
      </c>
      <c r="O56">
        <v>5</v>
      </c>
      <c r="P56" t="s">
        <v>429</v>
      </c>
      <c r="Q56">
        <v>20</v>
      </c>
      <c r="R56" t="s">
        <v>716</v>
      </c>
      <c r="S56">
        <v>3</v>
      </c>
    </row>
    <row r="57" spans="1:19" x14ac:dyDescent="0.7">
      <c r="A57" t="s">
        <v>590</v>
      </c>
      <c r="G57" t="s">
        <v>313</v>
      </c>
      <c r="H57">
        <v>3</v>
      </c>
      <c r="I57" t="s">
        <v>744</v>
      </c>
      <c r="J57">
        <v>4</v>
      </c>
      <c r="K57" t="s">
        <v>1422</v>
      </c>
      <c r="L57">
        <v>1</v>
      </c>
      <c r="N57" t="s">
        <v>1379</v>
      </c>
      <c r="O57">
        <v>1</v>
      </c>
      <c r="P57" t="s">
        <v>404</v>
      </c>
      <c r="Q57">
        <v>15</v>
      </c>
      <c r="R57" t="s">
        <v>215</v>
      </c>
      <c r="S57">
        <v>13</v>
      </c>
    </row>
    <row r="58" spans="1:19" x14ac:dyDescent="0.7">
      <c r="A58" t="s">
        <v>591</v>
      </c>
      <c r="G58" t="s">
        <v>387</v>
      </c>
      <c r="H58">
        <v>3</v>
      </c>
      <c r="I58" t="s">
        <v>1012</v>
      </c>
      <c r="J58">
        <v>3</v>
      </c>
      <c r="K58" t="s">
        <v>1423</v>
      </c>
      <c r="L58">
        <v>1</v>
      </c>
      <c r="N58" t="s">
        <v>364</v>
      </c>
      <c r="O58">
        <v>22</v>
      </c>
      <c r="P58" t="s">
        <v>260</v>
      </c>
      <c r="Q58">
        <v>9</v>
      </c>
      <c r="R58" t="s">
        <v>1389</v>
      </c>
      <c r="S58">
        <v>7</v>
      </c>
    </row>
    <row r="59" spans="1:19" x14ac:dyDescent="0.7">
      <c r="A59" t="s">
        <v>592</v>
      </c>
      <c r="G59" t="s">
        <v>1010</v>
      </c>
      <c r="H59">
        <v>1</v>
      </c>
      <c r="I59" t="s">
        <v>1887</v>
      </c>
      <c r="J59">
        <v>1</v>
      </c>
      <c r="K59" t="s">
        <v>1424</v>
      </c>
      <c r="L59">
        <v>1</v>
      </c>
      <c r="N59" t="s">
        <v>266</v>
      </c>
      <c r="O59">
        <v>9</v>
      </c>
      <c r="P59" t="s">
        <v>1378</v>
      </c>
      <c r="Q59">
        <v>7</v>
      </c>
      <c r="R59" t="s">
        <v>286</v>
      </c>
      <c r="S59">
        <v>22</v>
      </c>
    </row>
    <row r="60" spans="1:19" x14ac:dyDescent="0.7">
      <c r="A60" t="s">
        <v>593</v>
      </c>
      <c r="G60" t="s">
        <v>1011</v>
      </c>
      <c r="H60">
        <v>1</v>
      </c>
      <c r="I60" t="s">
        <v>1888</v>
      </c>
      <c r="J60">
        <v>1</v>
      </c>
      <c r="K60" t="s">
        <v>1425</v>
      </c>
      <c r="L60">
        <v>1</v>
      </c>
      <c r="N60" t="s">
        <v>222</v>
      </c>
      <c r="O60">
        <v>8</v>
      </c>
      <c r="P60" t="s">
        <v>1379</v>
      </c>
      <c r="Q60">
        <v>2</v>
      </c>
      <c r="R60" t="s">
        <v>106</v>
      </c>
      <c r="S60">
        <v>17</v>
      </c>
    </row>
    <row r="61" spans="1:19" x14ac:dyDescent="0.7">
      <c r="A61" t="s">
        <v>594</v>
      </c>
      <c r="G61" t="s">
        <v>1012</v>
      </c>
      <c r="H61">
        <v>1</v>
      </c>
      <c r="I61" t="s">
        <v>1015</v>
      </c>
      <c r="J61">
        <v>3</v>
      </c>
      <c r="K61" t="s">
        <v>69</v>
      </c>
      <c r="L61">
        <v>5</v>
      </c>
      <c r="N61" t="s">
        <v>218</v>
      </c>
      <c r="O61">
        <v>23</v>
      </c>
      <c r="P61" t="s">
        <v>364</v>
      </c>
      <c r="Q61">
        <v>24</v>
      </c>
      <c r="R61" t="s">
        <v>678</v>
      </c>
      <c r="S61">
        <v>2</v>
      </c>
    </row>
    <row r="62" spans="1:19" x14ac:dyDescent="0.7">
      <c r="A62" t="s">
        <v>595</v>
      </c>
      <c r="G62" t="s">
        <v>1013</v>
      </c>
      <c r="H62">
        <v>1</v>
      </c>
      <c r="I62" t="s">
        <v>1889</v>
      </c>
      <c r="J62">
        <v>1</v>
      </c>
      <c r="K62" t="s">
        <v>70</v>
      </c>
      <c r="L62">
        <v>5</v>
      </c>
      <c r="N62" t="s">
        <v>350</v>
      </c>
      <c r="O62">
        <v>18</v>
      </c>
      <c r="P62" t="s">
        <v>266</v>
      </c>
      <c r="Q62">
        <v>11</v>
      </c>
      <c r="R62" t="s">
        <v>332</v>
      </c>
      <c r="S62">
        <v>22</v>
      </c>
    </row>
    <row r="63" spans="1:19" x14ac:dyDescent="0.7">
      <c r="A63" t="s">
        <v>596</v>
      </c>
      <c r="G63" t="s">
        <v>85</v>
      </c>
      <c r="H63">
        <v>3</v>
      </c>
      <c r="I63" t="s">
        <v>681</v>
      </c>
      <c r="J63">
        <v>4</v>
      </c>
      <c r="K63" t="s">
        <v>71</v>
      </c>
      <c r="L63">
        <v>4</v>
      </c>
      <c r="N63" t="s">
        <v>95</v>
      </c>
      <c r="O63">
        <v>4</v>
      </c>
      <c r="P63" t="s">
        <v>218</v>
      </c>
      <c r="Q63">
        <v>24</v>
      </c>
      <c r="R63" t="s">
        <v>311</v>
      </c>
      <c r="S63">
        <v>23</v>
      </c>
    </row>
    <row r="64" spans="1:19" x14ac:dyDescent="0.7">
      <c r="A64" t="s">
        <v>597</v>
      </c>
      <c r="G64" t="s">
        <v>1014</v>
      </c>
      <c r="H64">
        <v>1</v>
      </c>
      <c r="I64" t="s">
        <v>1890</v>
      </c>
      <c r="J64">
        <v>1</v>
      </c>
      <c r="K64" t="s">
        <v>993</v>
      </c>
      <c r="L64">
        <v>2</v>
      </c>
      <c r="N64" t="s">
        <v>417</v>
      </c>
      <c r="O64">
        <v>10</v>
      </c>
      <c r="P64" t="s">
        <v>350</v>
      </c>
      <c r="Q64">
        <v>20</v>
      </c>
      <c r="R64" t="s">
        <v>413</v>
      </c>
      <c r="S64">
        <v>24</v>
      </c>
    </row>
    <row r="65" spans="1:19" x14ac:dyDescent="0.7">
      <c r="A65" t="s">
        <v>598</v>
      </c>
      <c r="G65" t="s">
        <v>1015</v>
      </c>
      <c r="H65">
        <v>1</v>
      </c>
      <c r="I65" t="s">
        <v>1891</v>
      </c>
      <c r="J65">
        <v>1</v>
      </c>
      <c r="K65" t="s">
        <v>652</v>
      </c>
      <c r="L65">
        <v>3</v>
      </c>
      <c r="N65" t="s">
        <v>106</v>
      </c>
      <c r="O65">
        <v>16</v>
      </c>
      <c r="P65" t="s">
        <v>95</v>
      </c>
      <c r="Q65">
        <v>6</v>
      </c>
      <c r="R65" t="s">
        <v>143</v>
      </c>
      <c r="S65">
        <v>4</v>
      </c>
    </row>
    <row r="66" spans="1:19" x14ac:dyDescent="0.7">
      <c r="A66" t="s">
        <v>599</v>
      </c>
      <c r="G66" t="s">
        <v>1016</v>
      </c>
      <c r="H66">
        <v>1</v>
      </c>
      <c r="I66" t="s">
        <v>1892</v>
      </c>
      <c r="J66">
        <v>1</v>
      </c>
      <c r="K66" t="s">
        <v>1426</v>
      </c>
      <c r="L66">
        <v>1</v>
      </c>
      <c r="N66" t="s">
        <v>726</v>
      </c>
      <c r="O66">
        <v>21</v>
      </c>
      <c r="P66" t="s">
        <v>417</v>
      </c>
      <c r="Q66">
        <v>12</v>
      </c>
      <c r="R66" t="s">
        <v>375</v>
      </c>
      <c r="S66">
        <v>11</v>
      </c>
    </row>
    <row r="67" spans="1:19" x14ac:dyDescent="0.7">
      <c r="A67" t="s">
        <v>600</v>
      </c>
      <c r="G67" t="s">
        <v>1017</v>
      </c>
      <c r="H67">
        <v>1</v>
      </c>
      <c r="I67" t="s">
        <v>985</v>
      </c>
      <c r="J67">
        <v>3</v>
      </c>
      <c r="K67" t="s">
        <v>653</v>
      </c>
      <c r="L67">
        <v>3</v>
      </c>
      <c r="N67" t="s">
        <v>40</v>
      </c>
      <c r="O67">
        <v>12</v>
      </c>
      <c r="P67" t="s">
        <v>726</v>
      </c>
      <c r="Q67">
        <v>23</v>
      </c>
      <c r="R67" t="s">
        <v>207</v>
      </c>
      <c r="S67">
        <v>24</v>
      </c>
    </row>
    <row r="68" spans="1:19" x14ac:dyDescent="0.7">
      <c r="A68" t="s">
        <v>601</v>
      </c>
      <c r="G68" t="s">
        <v>1018</v>
      </c>
      <c r="H68">
        <v>1</v>
      </c>
      <c r="I68" t="s">
        <v>839</v>
      </c>
      <c r="J68">
        <v>4</v>
      </c>
      <c r="K68" t="s">
        <v>66</v>
      </c>
      <c r="L68">
        <v>5</v>
      </c>
      <c r="N68" t="s">
        <v>123</v>
      </c>
      <c r="O68">
        <v>23</v>
      </c>
      <c r="P68" t="s">
        <v>40</v>
      </c>
      <c r="Q68">
        <v>14</v>
      </c>
      <c r="R68" t="s">
        <v>103</v>
      </c>
      <c r="S68">
        <v>5</v>
      </c>
    </row>
    <row r="69" spans="1:19" x14ac:dyDescent="0.7">
      <c r="A69" t="s">
        <v>602</v>
      </c>
      <c r="G69" t="s">
        <v>1019</v>
      </c>
      <c r="H69">
        <v>1</v>
      </c>
      <c r="I69" t="s">
        <v>1205</v>
      </c>
      <c r="J69">
        <v>3</v>
      </c>
      <c r="K69" t="s">
        <v>65</v>
      </c>
      <c r="L69">
        <v>6</v>
      </c>
      <c r="N69" t="s">
        <v>1380</v>
      </c>
      <c r="O69">
        <v>1</v>
      </c>
      <c r="P69" t="s">
        <v>123</v>
      </c>
      <c r="Q69">
        <v>25</v>
      </c>
      <c r="R69" t="s">
        <v>220</v>
      </c>
      <c r="S69">
        <v>11</v>
      </c>
    </row>
    <row r="70" spans="1:19" x14ac:dyDescent="0.7">
      <c r="A70" t="s">
        <v>603</v>
      </c>
      <c r="G70" t="s">
        <v>908</v>
      </c>
      <c r="H70">
        <v>2</v>
      </c>
      <c r="I70" t="s">
        <v>1607</v>
      </c>
      <c r="J70">
        <v>2</v>
      </c>
      <c r="K70" t="s">
        <v>67</v>
      </c>
      <c r="L70">
        <v>4</v>
      </c>
      <c r="N70" t="s">
        <v>975</v>
      </c>
      <c r="O70">
        <v>4</v>
      </c>
      <c r="P70" t="s">
        <v>1380</v>
      </c>
      <c r="Q70">
        <v>3</v>
      </c>
      <c r="R70" t="s">
        <v>22</v>
      </c>
      <c r="S70">
        <v>24</v>
      </c>
    </row>
    <row r="71" spans="1:19" x14ac:dyDescent="0.7">
      <c r="A71" t="s">
        <v>604</v>
      </c>
      <c r="G71" t="s">
        <v>701</v>
      </c>
      <c r="H71">
        <v>2</v>
      </c>
      <c r="I71" t="s">
        <v>852</v>
      </c>
      <c r="J71">
        <v>4</v>
      </c>
      <c r="K71" t="s">
        <v>68</v>
      </c>
      <c r="L71">
        <v>4</v>
      </c>
      <c r="N71" t="s">
        <v>175</v>
      </c>
      <c r="O71">
        <v>5</v>
      </c>
      <c r="P71" t="s">
        <v>975</v>
      </c>
      <c r="Q71">
        <v>8</v>
      </c>
      <c r="R71" t="s">
        <v>272</v>
      </c>
      <c r="S71">
        <v>11</v>
      </c>
    </row>
    <row r="72" spans="1:19" x14ac:dyDescent="0.7">
      <c r="A72" t="s">
        <v>605</v>
      </c>
      <c r="G72" t="s">
        <v>1020</v>
      </c>
      <c r="H72">
        <v>1</v>
      </c>
      <c r="I72" t="s">
        <v>826</v>
      </c>
      <c r="J72">
        <v>4</v>
      </c>
      <c r="K72" t="s">
        <v>72</v>
      </c>
      <c r="L72">
        <v>7</v>
      </c>
      <c r="N72" t="s">
        <v>130</v>
      </c>
      <c r="O72">
        <v>9</v>
      </c>
      <c r="P72" t="s">
        <v>175</v>
      </c>
      <c r="Q72">
        <v>7</v>
      </c>
      <c r="R72" t="s">
        <v>464</v>
      </c>
      <c r="S72">
        <v>20</v>
      </c>
    </row>
    <row r="73" spans="1:19" x14ac:dyDescent="0.7">
      <c r="A73" t="s">
        <v>606</v>
      </c>
      <c r="G73" t="s">
        <v>1021</v>
      </c>
      <c r="H73">
        <v>1</v>
      </c>
      <c r="I73" t="s">
        <v>1189</v>
      </c>
      <c r="J73">
        <v>3</v>
      </c>
      <c r="K73" t="s">
        <v>656</v>
      </c>
      <c r="L73">
        <v>4</v>
      </c>
      <c r="N73" t="s">
        <v>409</v>
      </c>
      <c r="O73">
        <v>10</v>
      </c>
      <c r="P73" t="s">
        <v>130</v>
      </c>
      <c r="Q73">
        <v>11</v>
      </c>
      <c r="R73" t="s">
        <v>388</v>
      </c>
      <c r="S73">
        <v>10</v>
      </c>
    </row>
    <row r="74" spans="1:19" x14ac:dyDescent="0.7">
      <c r="A74" t="s">
        <v>607</v>
      </c>
      <c r="G74" t="s">
        <v>1022</v>
      </c>
      <c r="H74">
        <v>1</v>
      </c>
      <c r="I74" t="s">
        <v>1208</v>
      </c>
      <c r="J74">
        <v>3</v>
      </c>
      <c r="K74" t="s">
        <v>73</v>
      </c>
      <c r="L74">
        <v>3</v>
      </c>
      <c r="N74" t="s">
        <v>1381</v>
      </c>
      <c r="O74">
        <v>1</v>
      </c>
      <c r="P74" t="s">
        <v>1847</v>
      </c>
      <c r="Q74">
        <v>2</v>
      </c>
      <c r="R74" t="s">
        <v>190</v>
      </c>
      <c r="S74">
        <v>5</v>
      </c>
    </row>
    <row r="75" spans="1:19" x14ac:dyDescent="0.7">
      <c r="A75" t="s">
        <v>608</v>
      </c>
      <c r="G75" t="s">
        <v>938</v>
      </c>
      <c r="H75">
        <v>2</v>
      </c>
      <c r="I75" t="s">
        <v>825</v>
      </c>
      <c r="J75">
        <v>4</v>
      </c>
      <c r="K75" t="s">
        <v>74</v>
      </c>
      <c r="L75">
        <v>7</v>
      </c>
      <c r="N75" t="s">
        <v>976</v>
      </c>
      <c r="O75">
        <v>7</v>
      </c>
      <c r="P75" t="s">
        <v>1848</v>
      </c>
      <c r="Q75">
        <v>1</v>
      </c>
      <c r="R75" t="s">
        <v>1747</v>
      </c>
      <c r="S75">
        <v>0</v>
      </c>
    </row>
    <row r="76" spans="1:19" x14ac:dyDescent="0.7">
      <c r="A76" t="s">
        <v>609</v>
      </c>
      <c r="G76" t="s">
        <v>104</v>
      </c>
      <c r="H76">
        <v>3</v>
      </c>
      <c r="I76" t="s">
        <v>1609</v>
      </c>
      <c r="J76">
        <v>2</v>
      </c>
      <c r="K76" t="s">
        <v>1427</v>
      </c>
      <c r="L76">
        <v>2</v>
      </c>
      <c r="N76" t="s">
        <v>93</v>
      </c>
      <c r="O76">
        <v>3</v>
      </c>
      <c r="P76" t="s">
        <v>409</v>
      </c>
      <c r="Q76">
        <v>12</v>
      </c>
      <c r="R76" t="s">
        <v>975</v>
      </c>
      <c r="S76">
        <v>2</v>
      </c>
    </row>
    <row r="77" spans="1:19" x14ac:dyDescent="0.7">
      <c r="A77" t="s">
        <v>610</v>
      </c>
      <c r="G77" t="s">
        <v>353</v>
      </c>
      <c r="H77">
        <v>4</v>
      </c>
      <c r="I77" t="s">
        <v>1186</v>
      </c>
      <c r="J77">
        <v>3</v>
      </c>
      <c r="K77" t="s">
        <v>78</v>
      </c>
      <c r="L77">
        <v>4</v>
      </c>
      <c r="N77" t="s">
        <v>226</v>
      </c>
      <c r="O77">
        <v>6</v>
      </c>
      <c r="P77" t="s">
        <v>769</v>
      </c>
      <c r="Q77">
        <v>3</v>
      </c>
      <c r="R77" t="s">
        <v>973</v>
      </c>
      <c r="S77">
        <v>2</v>
      </c>
    </row>
    <row r="78" spans="1:19" x14ac:dyDescent="0.7">
      <c r="A78" t="s">
        <v>611</v>
      </c>
      <c r="G78" t="s">
        <v>356</v>
      </c>
      <c r="H78">
        <v>3</v>
      </c>
      <c r="I78" t="s">
        <v>1185</v>
      </c>
      <c r="J78">
        <v>3</v>
      </c>
      <c r="K78" t="s">
        <v>79</v>
      </c>
      <c r="L78">
        <v>10</v>
      </c>
      <c r="N78" t="s">
        <v>928</v>
      </c>
      <c r="O78">
        <v>9</v>
      </c>
      <c r="P78" t="s">
        <v>1849</v>
      </c>
      <c r="Q78">
        <v>1</v>
      </c>
      <c r="R78" t="s">
        <v>268</v>
      </c>
      <c r="S78">
        <v>6</v>
      </c>
    </row>
    <row r="79" spans="1:19" x14ac:dyDescent="0.7">
      <c r="A79" t="s">
        <v>612</v>
      </c>
      <c r="G79" t="s">
        <v>683</v>
      </c>
      <c r="H79">
        <v>2</v>
      </c>
      <c r="I79" t="s">
        <v>1636</v>
      </c>
      <c r="J79">
        <v>2</v>
      </c>
      <c r="K79" t="s">
        <v>83</v>
      </c>
      <c r="L79">
        <v>10</v>
      </c>
      <c r="N79" t="s">
        <v>748</v>
      </c>
      <c r="O79">
        <v>2</v>
      </c>
      <c r="P79" t="s">
        <v>678</v>
      </c>
      <c r="Q79">
        <v>3</v>
      </c>
      <c r="R79" t="s">
        <v>99</v>
      </c>
      <c r="S79">
        <v>6</v>
      </c>
    </row>
    <row r="80" spans="1:19" x14ac:dyDescent="0.7">
      <c r="A80" t="s">
        <v>613</v>
      </c>
      <c r="G80" t="s">
        <v>682</v>
      </c>
      <c r="H80">
        <v>2</v>
      </c>
      <c r="I80" t="s">
        <v>845</v>
      </c>
      <c r="J80">
        <v>4</v>
      </c>
      <c r="K80" t="s">
        <v>1149</v>
      </c>
      <c r="L80">
        <v>2</v>
      </c>
      <c r="N80" t="s">
        <v>143</v>
      </c>
      <c r="O80">
        <v>3</v>
      </c>
      <c r="P80" t="s">
        <v>928</v>
      </c>
      <c r="Q80">
        <v>19</v>
      </c>
      <c r="R80" t="s">
        <v>401</v>
      </c>
      <c r="S80">
        <v>7</v>
      </c>
    </row>
    <row r="81" spans="1:19" x14ac:dyDescent="0.7">
      <c r="A81" t="s">
        <v>614</v>
      </c>
      <c r="G81" t="s">
        <v>167</v>
      </c>
      <c r="H81">
        <v>4</v>
      </c>
      <c r="I81" t="s">
        <v>1207</v>
      </c>
      <c r="J81">
        <v>3</v>
      </c>
      <c r="K81" t="s">
        <v>1428</v>
      </c>
      <c r="L81">
        <v>1</v>
      </c>
      <c r="N81" t="s">
        <v>794</v>
      </c>
      <c r="O81">
        <v>3</v>
      </c>
      <c r="P81" t="s">
        <v>1850</v>
      </c>
      <c r="Q81">
        <v>1</v>
      </c>
      <c r="R81" t="s">
        <v>122</v>
      </c>
      <c r="S81">
        <v>2</v>
      </c>
    </row>
    <row r="82" spans="1:19" x14ac:dyDescent="0.7">
      <c r="A82" t="s">
        <v>615</v>
      </c>
      <c r="G82" t="s">
        <v>217</v>
      </c>
      <c r="H82">
        <v>4</v>
      </c>
      <c r="I82" t="s">
        <v>1193</v>
      </c>
      <c r="J82">
        <v>3</v>
      </c>
      <c r="K82" t="s">
        <v>1429</v>
      </c>
      <c r="L82">
        <v>1</v>
      </c>
      <c r="N82" t="s">
        <v>99</v>
      </c>
      <c r="O82">
        <v>6</v>
      </c>
      <c r="P82" t="s">
        <v>1851</v>
      </c>
      <c r="Q82">
        <v>1</v>
      </c>
      <c r="R82" t="s">
        <v>1371</v>
      </c>
      <c r="S82">
        <v>3</v>
      </c>
    </row>
    <row r="83" spans="1:19" x14ac:dyDescent="0.7">
      <c r="A83" t="s">
        <v>616</v>
      </c>
      <c r="G83" t="s">
        <v>1023</v>
      </c>
      <c r="H83">
        <v>1</v>
      </c>
      <c r="I83" t="s">
        <v>1200</v>
      </c>
      <c r="J83">
        <v>3</v>
      </c>
      <c r="K83" t="s">
        <v>1314</v>
      </c>
      <c r="L83">
        <v>2</v>
      </c>
      <c r="N83" t="s">
        <v>118</v>
      </c>
      <c r="O83">
        <v>4</v>
      </c>
      <c r="P83" t="s">
        <v>99</v>
      </c>
      <c r="Q83">
        <v>8</v>
      </c>
      <c r="R83" t="s">
        <v>1748</v>
      </c>
      <c r="S83">
        <v>1</v>
      </c>
    </row>
    <row r="84" spans="1:19" x14ac:dyDescent="0.7">
      <c r="A84" t="s">
        <v>617</v>
      </c>
      <c r="G84" t="s">
        <v>1024</v>
      </c>
      <c r="H84">
        <v>1</v>
      </c>
      <c r="I84" t="s">
        <v>1893</v>
      </c>
      <c r="J84">
        <v>1</v>
      </c>
      <c r="K84" t="s">
        <v>1315</v>
      </c>
      <c r="L84">
        <v>2</v>
      </c>
      <c r="N84" t="s">
        <v>1382</v>
      </c>
      <c r="O84">
        <v>23</v>
      </c>
      <c r="P84" t="s">
        <v>118</v>
      </c>
      <c r="Q84">
        <v>6</v>
      </c>
      <c r="R84" t="s">
        <v>707</v>
      </c>
      <c r="S84">
        <v>15</v>
      </c>
    </row>
    <row r="85" spans="1:19" x14ac:dyDescent="0.7">
      <c r="A85" t="s">
        <v>618</v>
      </c>
      <c r="G85" t="s">
        <v>259</v>
      </c>
      <c r="H85">
        <v>1</v>
      </c>
      <c r="I85" t="s">
        <v>898</v>
      </c>
      <c r="J85">
        <v>4</v>
      </c>
      <c r="K85" t="s">
        <v>701</v>
      </c>
      <c r="L85">
        <v>3</v>
      </c>
      <c r="N85" t="s">
        <v>464</v>
      </c>
      <c r="O85">
        <v>19</v>
      </c>
      <c r="P85" t="s">
        <v>1382</v>
      </c>
      <c r="Q85">
        <v>25</v>
      </c>
      <c r="R85" t="s">
        <v>439</v>
      </c>
      <c r="S85">
        <v>23</v>
      </c>
    </row>
    <row r="86" spans="1:19" x14ac:dyDescent="0.7">
      <c r="A86" t="s">
        <v>619</v>
      </c>
      <c r="G86" t="s">
        <v>473</v>
      </c>
      <c r="H86">
        <v>3</v>
      </c>
      <c r="I86" t="s">
        <v>1705</v>
      </c>
      <c r="J86">
        <v>2</v>
      </c>
      <c r="K86" t="s">
        <v>1317</v>
      </c>
      <c r="L86">
        <v>2</v>
      </c>
      <c r="N86" t="s">
        <v>43</v>
      </c>
      <c r="O86">
        <v>10</v>
      </c>
      <c r="P86" t="s">
        <v>464</v>
      </c>
      <c r="Q86">
        <v>21</v>
      </c>
      <c r="R86" t="s">
        <v>188</v>
      </c>
      <c r="S86">
        <v>0</v>
      </c>
    </row>
    <row r="87" spans="1:19" x14ac:dyDescent="0.7">
      <c r="A87" t="s">
        <v>620</v>
      </c>
      <c r="G87" t="s">
        <v>471</v>
      </c>
      <c r="H87">
        <v>5</v>
      </c>
      <c r="I87" t="s">
        <v>986</v>
      </c>
      <c r="J87">
        <v>3</v>
      </c>
      <c r="K87" t="s">
        <v>702</v>
      </c>
      <c r="L87">
        <v>3</v>
      </c>
      <c r="N87" t="s">
        <v>52</v>
      </c>
      <c r="O87">
        <v>20</v>
      </c>
      <c r="P87" t="s">
        <v>43</v>
      </c>
      <c r="Q87">
        <v>12</v>
      </c>
      <c r="R87" t="s">
        <v>429</v>
      </c>
      <c r="S87">
        <v>19</v>
      </c>
    </row>
    <row r="88" spans="1:19" x14ac:dyDescent="0.7">
      <c r="A88" t="s">
        <v>621</v>
      </c>
      <c r="G88" t="s">
        <v>830</v>
      </c>
      <c r="H88">
        <v>2</v>
      </c>
      <c r="I88" t="s">
        <v>1711</v>
      </c>
      <c r="J88">
        <v>2</v>
      </c>
      <c r="K88" t="s">
        <v>131</v>
      </c>
      <c r="L88">
        <v>5</v>
      </c>
      <c r="N88" t="s">
        <v>977</v>
      </c>
      <c r="O88">
        <v>1</v>
      </c>
      <c r="P88" t="s">
        <v>52</v>
      </c>
      <c r="Q88">
        <v>22</v>
      </c>
      <c r="R88" t="s">
        <v>424</v>
      </c>
      <c r="S88">
        <v>24</v>
      </c>
    </row>
    <row r="89" spans="1:19" x14ac:dyDescent="0.7">
      <c r="A89" t="s">
        <v>622</v>
      </c>
      <c r="G89" t="s">
        <v>824</v>
      </c>
      <c r="H89">
        <v>2</v>
      </c>
      <c r="I89" t="s">
        <v>1555</v>
      </c>
      <c r="J89">
        <v>2</v>
      </c>
      <c r="K89" t="s">
        <v>704</v>
      </c>
      <c r="L89">
        <v>3</v>
      </c>
      <c r="N89" t="s">
        <v>1383</v>
      </c>
      <c r="O89">
        <v>10</v>
      </c>
      <c r="P89" t="s">
        <v>1748</v>
      </c>
      <c r="Q89">
        <v>2</v>
      </c>
      <c r="R89" t="s">
        <v>421</v>
      </c>
      <c r="S89">
        <v>14</v>
      </c>
    </row>
    <row r="90" spans="1:19" x14ac:dyDescent="0.7">
      <c r="A90" t="s">
        <v>623</v>
      </c>
      <c r="G90" t="s">
        <v>472</v>
      </c>
      <c r="H90">
        <v>3</v>
      </c>
      <c r="I90" t="s">
        <v>1894</v>
      </c>
      <c r="J90">
        <v>1</v>
      </c>
      <c r="K90" t="s">
        <v>133</v>
      </c>
      <c r="L90">
        <v>4</v>
      </c>
      <c r="N90" t="s">
        <v>665</v>
      </c>
      <c r="O90">
        <v>6</v>
      </c>
      <c r="P90" t="s">
        <v>1852</v>
      </c>
      <c r="Q90">
        <v>12</v>
      </c>
      <c r="R90" t="s">
        <v>449</v>
      </c>
      <c r="S90">
        <v>7</v>
      </c>
    </row>
    <row r="91" spans="1:19" x14ac:dyDescent="0.7">
      <c r="A91" t="s">
        <v>624</v>
      </c>
      <c r="G91" t="s">
        <v>474</v>
      </c>
      <c r="H91">
        <v>3</v>
      </c>
      <c r="I91" t="s">
        <v>992</v>
      </c>
      <c r="J91">
        <v>3</v>
      </c>
      <c r="K91" t="s">
        <v>705</v>
      </c>
      <c r="L91">
        <v>3</v>
      </c>
      <c r="N91" t="s">
        <v>1384</v>
      </c>
      <c r="O91">
        <v>1</v>
      </c>
      <c r="P91" t="s">
        <v>665</v>
      </c>
      <c r="Q91">
        <v>8</v>
      </c>
      <c r="R91" t="s">
        <v>892</v>
      </c>
      <c r="S91">
        <v>3</v>
      </c>
    </row>
    <row r="92" spans="1:19" x14ac:dyDescent="0.7">
      <c r="A92" t="s">
        <v>625</v>
      </c>
      <c r="G92" t="s">
        <v>823</v>
      </c>
      <c r="H92">
        <v>2</v>
      </c>
      <c r="I92" t="s">
        <v>1556</v>
      </c>
      <c r="J92">
        <v>2</v>
      </c>
      <c r="K92" t="s">
        <v>265</v>
      </c>
      <c r="L92">
        <v>5</v>
      </c>
      <c r="N92" t="s">
        <v>60</v>
      </c>
      <c r="O92">
        <v>3</v>
      </c>
      <c r="P92" t="s">
        <v>1853</v>
      </c>
      <c r="Q92">
        <v>1</v>
      </c>
      <c r="R92" t="s">
        <v>912</v>
      </c>
      <c r="S92">
        <v>0</v>
      </c>
    </row>
    <row r="93" spans="1:19" x14ac:dyDescent="0.7">
      <c r="A93" t="s">
        <v>626</v>
      </c>
      <c r="G93" t="s">
        <v>855</v>
      </c>
      <c r="H93">
        <v>2</v>
      </c>
      <c r="I93" t="s">
        <v>1895</v>
      </c>
      <c r="J93">
        <v>1</v>
      </c>
      <c r="K93" t="s">
        <v>132</v>
      </c>
      <c r="L93">
        <v>5</v>
      </c>
      <c r="N93" t="s">
        <v>1385</v>
      </c>
      <c r="O93">
        <v>0</v>
      </c>
      <c r="P93" t="s">
        <v>673</v>
      </c>
      <c r="Q93">
        <v>9</v>
      </c>
      <c r="R93" t="s">
        <v>1749</v>
      </c>
      <c r="S93">
        <v>1</v>
      </c>
    </row>
    <row r="94" spans="1:19" x14ac:dyDescent="0.7">
      <c r="A94" t="s">
        <v>627</v>
      </c>
      <c r="G94" t="s">
        <v>838</v>
      </c>
      <c r="H94">
        <v>2</v>
      </c>
      <c r="I94" t="s">
        <v>1559</v>
      </c>
      <c r="J94">
        <v>2</v>
      </c>
      <c r="K94" t="s">
        <v>699</v>
      </c>
      <c r="L94">
        <v>3</v>
      </c>
      <c r="N94" t="s">
        <v>1386</v>
      </c>
      <c r="O94">
        <v>5</v>
      </c>
      <c r="P94" t="s">
        <v>1385</v>
      </c>
      <c r="Q94">
        <v>3</v>
      </c>
      <c r="R94" t="s">
        <v>923</v>
      </c>
      <c r="S94">
        <v>2</v>
      </c>
    </row>
    <row r="95" spans="1:19" x14ac:dyDescent="0.7">
      <c r="A95" t="s">
        <v>628</v>
      </c>
      <c r="G95" t="s">
        <v>1025</v>
      </c>
      <c r="H95">
        <v>1</v>
      </c>
      <c r="I95" t="s">
        <v>991</v>
      </c>
      <c r="J95">
        <v>3</v>
      </c>
      <c r="K95" t="s">
        <v>1321</v>
      </c>
      <c r="L95">
        <v>2</v>
      </c>
      <c r="N95" t="s">
        <v>388</v>
      </c>
      <c r="O95">
        <v>9</v>
      </c>
      <c r="P95" t="s">
        <v>1749</v>
      </c>
      <c r="Q95">
        <v>2</v>
      </c>
      <c r="R95" t="s">
        <v>391</v>
      </c>
      <c r="S95">
        <v>12</v>
      </c>
    </row>
    <row r="96" spans="1:19" x14ac:dyDescent="0.7">
      <c r="A96" t="s">
        <v>629</v>
      </c>
      <c r="G96" t="s">
        <v>478</v>
      </c>
      <c r="H96">
        <v>3</v>
      </c>
      <c r="I96" t="s">
        <v>1896</v>
      </c>
      <c r="J96">
        <v>1</v>
      </c>
      <c r="K96" t="s">
        <v>134</v>
      </c>
      <c r="L96">
        <v>9</v>
      </c>
      <c r="N96" t="s">
        <v>926</v>
      </c>
      <c r="O96">
        <v>2</v>
      </c>
      <c r="P96" t="s">
        <v>1386</v>
      </c>
      <c r="Q96">
        <v>7</v>
      </c>
      <c r="R96" t="s">
        <v>257</v>
      </c>
      <c r="S96">
        <v>4</v>
      </c>
    </row>
    <row r="97" spans="1:19" x14ac:dyDescent="0.7">
      <c r="A97" t="s">
        <v>630</v>
      </c>
      <c r="G97" t="s">
        <v>477</v>
      </c>
      <c r="H97">
        <v>3</v>
      </c>
      <c r="I97" t="s">
        <v>1551</v>
      </c>
      <c r="J97">
        <v>2</v>
      </c>
      <c r="K97" t="s">
        <v>135</v>
      </c>
      <c r="L97">
        <v>6</v>
      </c>
      <c r="N97" t="s">
        <v>978</v>
      </c>
      <c r="O97">
        <v>11</v>
      </c>
      <c r="P97" t="s">
        <v>388</v>
      </c>
      <c r="Q97">
        <v>11</v>
      </c>
      <c r="R97" t="s">
        <v>1750</v>
      </c>
      <c r="S97">
        <v>3</v>
      </c>
    </row>
    <row r="98" spans="1:19" x14ac:dyDescent="0.7">
      <c r="A98" t="s">
        <v>631</v>
      </c>
      <c r="G98" t="s">
        <v>840</v>
      </c>
      <c r="H98">
        <v>2</v>
      </c>
      <c r="I98" t="s">
        <v>1280</v>
      </c>
      <c r="J98">
        <v>3</v>
      </c>
      <c r="K98" t="s">
        <v>952</v>
      </c>
      <c r="L98">
        <v>6</v>
      </c>
      <c r="N98" t="s">
        <v>979</v>
      </c>
      <c r="O98">
        <v>14</v>
      </c>
      <c r="P98" t="s">
        <v>923</v>
      </c>
      <c r="Q98">
        <v>3</v>
      </c>
    </row>
    <row r="99" spans="1:19" x14ac:dyDescent="0.7">
      <c r="A99" t="s">
        <v>632</v>
      </c>
      <c r="G99" t="s">
        <v>859</v>
      </c>
      <c r="H99">
        <v>2</v>
      </c>
      <c r="I99" t="s">
        <v>990</v>
      </c>
      <c r="J99">
        <v>3</v>
      </c>
      <c r="K99" t="s">
        <v>138</v>
      </c>
      <c r="L99">
        <v>7</v>
      </c>
      <c r="N99" t="s">
        <v>321</v>
      </c>
      <c r="O99">
        <v>17</v>
      </c>
      <c r="P99" t="s">
        <v>978</v>
      </c>
      <c r="Q99">
        <v>18</v>
      </c>
    </row>
    <row r="100" spans="1:19" x14ac:dyDescent="0.7">
      <c r="A100" t="s">
        <v>633</v>
      </c>
      <c r="G100" t="s">
        <v>858</v>
      </c>
      <c r="H100">
        <v>2</v>
      </c>
      <c r="I100" t="s">
        <v>1554</v>
      </c>
      <c r="J100">
        <v>2</v>
      </c>
      <c r="K100" t="s">
        <v>139</v>
      </c>
      <c r="L100">
        <v>6</v>
      </c>
      <c r="N100" t="s">
        <v>1387</v>
      </c>
      <c r="O100">
        <v>1</v>
      </c>
      <c r="P100" t="s">
        <v>979</v>
      </c>
      <c r="Q100">
        <v>16</v>
      </c>
    </row>
    <row r="101" spans="1:19" x14ac:dyDescent="0.7">
      <c r="A101" t="s">
        <v>634</v>
      </c>
      <c r="G101" t="s">
        <v>475</v>
      </c>
      <c r="H101">
        <v>3</v>
      </c>
      <c r="I101" t="s">
        <v>1553</v>
      </c>
      <c r="J101">
        <v>2</v>
      </c>
      <c r="K101" t="s">
        <v>1430</v>
      </c>
      <c r="L101">
        <v>4</v>
      </c>
      <c r="N101" t="s">
        <v>1388</v>
      </c>
      <c r="O101">
        <v>1</v>
      </c>
      <c r="P101" t="s">
        <v>321</v>
      </c>
      <c r="Q101">
        <v>19</v>
      </c>
    </row>
    <row r="102" spans="1:19" x14ac:dyDescent="0.7">
      <c r="A102" t="s">
        <v>635</v>
      </c>
      <c r="G102" t="s">
        <v>842</v>
      </c>
      <c r="H102">
        <v>2</v>
      </c>
      <c r="I102" t="s">
        <v>1897</v>
      </c>
      <c r="J102">
        <v>1</v>
      </c>
      <c r="K102" t="s">
        <v>1431</v>
      </c>
      <c r="L102">
        <v>1</v>
      </c>
      <c r="N102" t="s">
        <v>1389</v>
      </c>
      <c r="O102">
        <v>6</v>
      </c>
      <c r="P102" t="s">
        <v>1387</v>
      </c>
      <c r="Q102">
        <v>3</v>
      </c>
    </row>
    <row r="103" spans="1:19" x14ac:dyDescent="0.7">
      <c r="A103" t="s">
        <v>636</v>
      </c>
      <c r="G103" t="s">
        <v>846</v>
      </c>
      <c r="H103">
        <v>2</v>
      </c>
      <c r="I103" t="s">
        <v>1552</v>
      </c>
      <c r="J103">
        <v>2</v>
      </c>
      <c r="K103" t="s">
        <v>1432</v>
      </c>
      <c r="L103">
        <v>1</v>
      </c>
      <c r="N103" t="s">
        <v>311</v>
      </c>
      <c r="O103">
        <v>22</v>
      </c>
      <c r="P103" t="s">
        <v>1854</v>
      </c>
      <c r="Q103">
        <v>2</v>
      </c>
    </row>
    <row r="104" spans="1:19" x14ac:dyDescent="0.7">
      <c r="A104" t="s">
        <v>637</v>
      </c>
      <c r="G104" t="s">
        <v>844</v>
      </c>
      <c r="H104">
        <v>2</v>
      </c>
      <c r="I104" t="s">
        <v>1898</v>
      </c>
      <c r="J104">
        <v>1</v>
      </c>
      <c r="K104" t="s">
        <v>45</v>
      </c>
      <c r="L104">
        <v>1</v>
      </c>
      <c r="N104" t="s">
        <v>401</v>
      </c>
      <c r="O104">
        <v>6</v>
      </c>
      <c r="P104" t="s">
        <v>1388</v>
      </c>
      <c r="Q104">
        <v>3</v>
      </c>
    </row>
    <row r="105" spans="1:19" x14ac:dyDescent="0.7">
      <c r="A105" t="s">
        <v>638</v>
      </c>
      <c r="G105" t="s">
        <v>479</v>
      </c>
      <c r="H105">
        <v>3</v>
      </c>
      <c r="I105" t="s">
        <v>1899</v>
      </c>
      <c r="J105">
        <v>1</v>
      </c>
      <c r="K105" t="s">
        <v>1433</v>
      </c>
      <c r="L105">
        <v>1</v>
      </c>
      <c r="N105" t="s">
        <v>1390</v>
      </c>
      <c r="O105">
        <v>1</v>
      </c>
      <c r="P105" t="s">
        <v>1389</v>
      </c>
      <c r="Q105">
        <v>8</v>
      </c>
    </row>
    <row r="106" spans="1:19" x14ac:dyDescent="0.7">
      <c r="A106" t="s">
        <v>639</v>
      </c>
      <c r="G106" t="s">
        <v>843</v>
      </c>
      <c r="H106">
        <v>2</v>
      </c>
      <c r="I106" t="s">
        <v>1900</v>
      </c>
      <c r="J106">
        <v>1</v>
      </c>
      <c r="K106" t="s">
        <v>703</v>
      </c>
      <c r="L106">
        <v>3</v>
      </c>
      <c r="P106" t="s">
        <v>1855</v>
      </c>
      <c r="Q106">
        <v>4</v>
      </c>
    </row>
    <row r="107" spans="1:19" x14ac:dyDescent="0.7">
      <c r="A107" t="s">
        <v>640</v>
      </c>
      <c r="G107" t="s">
        <v>452</v>
      </c>
      <c r="H107">
        <v>2</v>
      </c>
      <c r="I107" t="s">
        <v>1468</v>
      </c>
      <c r="J107">
        <v>2</v>
      </c>
      <c r="K107" t="s">
        <v>1319</v>
      </c>
      <c r="L107">
        <v>2</v>
      </c>
      <c r="P107" t="s">
        <v>1746</v>
      </c>
      <c r="Q107">
        <v>2</v>
      </c>
    </row>
    <row r="108" spans="1:19" x14ac:dyDescent="0.7">
      <c r="A108" t="s">
        <v>641</v>
      </c>
      <c r="G108" t="s">
        <v>451</v>
      </c>
      <c r="H108">
        <v>3</v>
      </c>
      <c r="I108" t="s">
        <v>1901</v>
      </c>
      <c r="J108">
        <v>1</v>
      </c>
      <c r="K108" t="s">
        <v>1320</v>
      </c>
      <c r="L108">
        <v>2</v>
      </c>
      <c r="P108" t="s">
        <v>311</v>
      </c>
      <c r="Q108">
        <v>24</v>
      </c>
    </row>
    <row r="109" spans="1:19" x14ac:dyDescent="0.7">
      <c r="A109" t="s">
        <v>642</v>
      </c>
      <c r="G109" t="s">
        <v>902</v>
      </c>
      <c r="H109">
        <v>2</v>
      </c>
      <c r="I109" t="s">
        <v>1902</v>
      </c>
      <c r="J109">
        <v>1</v>
      </c>
      <c r="K109" t="s">
        <v>697</v>
      </c>
      <c r="L109">
        <v>3</v>
      </c>
      <c r="P109" t="s">
        <v>401</v>
      </c>
      <c r="Q109">
        <v>8</v>
      </c>
    </row>
    <row r="110" spans="1:19" x14ac:dyDescent="0.7">
      <c r="A110" t="s">
        <v>643</v>
      </c>
      <c r="G110" t="s">
        <v>450</v>
      </c>
      <c r="H110">
        <v>4</v>
      </c>
      <c r="I110" t="s">
        <v>1903</v>
      </c>
      <c r="J110">
        <v>1</v>
      </c>
      <c r="K110" t="s">
        <v>1434</v>
      </c>
      <c r="L110">
        <v>1</v>
      </c>
      <c r="P110" t="s">
        <v>1856</v>
      </c>
      <c r="Q110">
        <v>3</v>
      </c>
    </row>
    <row r="111" spans="1:19" x14ac:dyDescent="0.7">
      <c r="A111" t="s">
        <v>1399</v>
      </c>
      <c r="G111" t="s">
        <v>901</v>
      </c>
      <c r="H111">
        <v>2</v>
      </c>
      <c r="I111" t="s">
        <v>994</v>
      </c>
      <c r="J111">
        <v>3</v>
      </c>
      <c r="K111" t="s">
        <v>1435</v>
      </c>
      <c r="L111">
        <v>1</v>
      </c>
    </row>
    <row r="112" spans="1:19" x14ac:dyDescent="0.7">
      <c r="A112" t="s">
        <v>1400</v>
      </c>
      <c r="G112" t="s">
        <v>1026</v>
      </c>
      <c r="H112">
        <v>1</v>
      </c>
      <c r="I112" t="s">
        <v>732</v>
      </c>
      <c r="J112">
        <v>4</v>
      </c>
      <c r="K112" t="s">
        <v>1436</v>
      </c>
      <c r="L112">
        <v>1</v>
      </c>
    </row>
    <row r="113" spans="1:12" x14ac:dyDescent="0.7">
      <c r="A113" t="s">
        <v>1401</v>
      </c>
      <c r="G113" t="s">
        <v>754</v>
      </c>
      <c r="H113">
        <v>2</v>
      </c>
      <c r="I113" t="s">
        <v>734</v>
      </c>
      <c r="J113">
        <v>4</v>
      </c>
      <c r="K113" t="s">
        <v>698</v>
      </c>
      <c r="L113">
        <v>1</v>
      </c>
    </row>
    <row r="114" spans="1:12" x14ac:dyDescent="0.7">
      <c r="A114" t="s">
        <v>1402</v>
      </c>
      <c r="G114" t="s">
        <v>751</v>
      </c>
      <c r="H114">
        <v>2</v>
      </c>
      <c r="I114" t="s">
        <v>1904</v>
      </c>
      <c r="J114">
        <v>1</v>
      </c>
      <c r="K114" t="s">
        <v>1437</v>
      </c>
      <c r="L114">
        <v>1</v>
      </c>
    </row>
    <row r="115" spans="1:12" x14ac:dyDescent="0.7">
      <c r="G115" t="s">
        <v>750</v>
      </c>
      <c r="H115">
        <v>2</v>
      </c>
      <c r="I115" t="s">
        <v>71</v>
      </c>
      <c r="J115">
        <v>5</v>
      </c>
      <c r="K115" t="s">
        <v>1438</v>
      </c>
      <c r="L115">
        <v>1</v>
      </c>
    </row>
    <row r="116" spans="1:12" x14ac:dyDescent="0.7">
      <c r="G116" t="s">
        <v>1027</v>
      </c>
      <c r="H116">
        <v>1</v>
      </c>
      <c r="I116" t="s">
        <v>993</v>
      </c>
      <c r="J116">
        <v>3</v>
      </c>
      <c r="K116" t="s">
        <v>1439</v>
      </c>
      <c r="L116">
        <v>1</v>
      </c>
    </row>
    <row r="117" spans="1:12" x14ac:dyDescent="0.7">
      <c r="G117" t="s">
        <v>752</v>
      </c>
      <c r="H117">
        <v>3</v>
      </c>
      <c r="I117" t="s">
        <v>1426</v>
      </c>
      <c r="J117">
        <v>2</v>
      </c>
      <c r="K117" t="s">
        <v>365</v>
      </c>
      <c r="L117">
        <v>4</v>
      </c>
    </row>
    <row r="118" spans="1:12" x14ac:dyDescent="0.7">
      <c r="G118" t="s">
        <v>753</v>
      </c>
      <c r="H118">
        <v>2</v>
      </c>
      <c r="I118" t="s">
        <v>1425</v>
      </c>
      <c r="J118">
        <v>2</v>
      </c>
      <c r="K118" t="s">
        <v>366</v>
      </c>
      <c r="L118">
        <v>5</v>
      </c>
    </row>
    <row r="119" spans="1:12" x14ac:dyDescent="0.7">
      <c r="G119" t="s">
        <v>1028</v>
      </c>
      <c r="H119">
        <v>1</v>
      </c>
      <c r="I119" t="s">
        <v>1424</v>
      </c>
      <c r="J119">
        <v>2</v>
      </c>
      <c r="K119" t="s">
        <v>367</v>
      </c>
      <c r="L119">
        <v>4</v>
      </c>
    </row>
    <row r="120" spans="1:12" x14ac:dyDescent="0.7">
      <c r="G120" t="s">
        <v>287</v>
      </c>
      <c r="H120">
        <v>3</v>
      </c>
      <c r="I120" t="s">
        <v>1905</v>
      </c>
      <c r="J120">
        <v>1</v>
      </c>
      <c r="K120" t="s">
        <v>810</v>
      </c>
      <c r="L120">
        <v>3</v>
      </c>
    </row>
    <row r="121" spans="1:12" x14ac:dyDescent="0.7">
      <c r="G121" t="s">
        <v>755</v>
      </c>
      <c r="H121">
        <v>2</v>
      </c>
      <c r="I121" t="s">
        <v>889</v>
      </c>
      <c r="J121">
        <v>4</v>
      </c>
      <c r="K121" t="s">
        <v>368</v>
      </c>
      <c r="L121">
        <v>4</v>
      </c>
    </row>
    <row r="122" spans="1:12" x14ac:dyDescent="0.7">
      <c r="G122" t="s">
        <v>1029</v>
      </c>
      <c r="H122">
        <v>1</v>
      </c>
      <c r="I122" t="s">
        <v>1701</v>
      </c>
      <c r="J122">
        <v>2</v>
      </c>
      <c r="K122" t="s">
        <v>369</v>
      </c>
      <c r="L122">
        <v>4</v>
      </c>
    </row>
    <row r="123" spans="1:12" x14ac:dyDescent="0.7">
      <c r="G123" t="s">
        <v>147</v>
      </c>
      <c r="H123">
        <v>4</v>
      </c>
      <c r="I123" t="s">
        <v>890</v>
      </c>
      <c r="J123">
        <v>4</v>
      </c>
      <c r="K123" t="s">
        <v>372</v>
      </c>
      <c r="L123">
        <v>3</v>
      </c>
    </row>
    <row r="124" spans="1:12" x14ac:dyDescent="0.7">
      <c r="G124" t="s">
        <v>148</v>
      </c>
      <c r="H124">
        <v>4</v>
      </c>
      <c r="I124" t="s">
        <v>997</v>
      </c>
      <c r="J124">
        <v>3</v>
      </c>
      <c r="K124" t="s">
        <v>374</v>
      </c>
      <c r="L124">
        <v>23</v>
      </c>
    </row>
    <row r="125" spans="1:12" x14ac:dyDescent="0.7">
      <c r="G125" t="s">
        <v>149</v>
      </c>
      <c r="H125">
        <v>3</v>
      </c>
      <c r="I125" t="s">
        <v>998</v>
      </c>
      <c r="J125">
        <v>3</v>
      </c>
      <c r="K125" t="s">
        <v>773</v>
      </c>
      <c r="L125">
        <v>8</v>
      </c>
    </row>
    <row r="126" spans="1:12" x14ac:dyDescent="0.7">
      <c r="G126" t="s">
        <v>733</v>
      </c>
      <c r="H126">
        <v>2</v>
      </c>
      <c r="I126" t="s">
        <v>1906</v>
      </c>
      <c r="J126">
        <v>1</v>
      </c>
      <c r="K126" t="s">
        <v>1440</v>
      </c>
      <c r="L126">
        <v>1</v>
      </c>
    </row>
    <row r="127" spans="1:12" x14ac:dyDescent="0.7">
      <c r="G127" t="s">
        <v>1030</v>
      </c>
      <c r="H127">
        <v>1</v>
      </c>
      <c r="I127" t="s">
        <v>913</v>
      </c>
      <c r="J127">
        <v>4</v>
      </c>
      <c r="K127" t="s">
        <v>53</v>
      </c>
      <c r="L127">
        <v>4</v>
      </c>
    </row>
    <row r="128" spans="1:12" x14ac:dyDescent="0.7">
      <c r="G128" t="s">
        <v>737</v>
      </c>
      <c r="H128">
        <v>2</v>
      </c>
      <c r="I128" t="s">
        <v>1688</v>
      </c>
      <c r="J128">
        <v>2</v>
      </c>
      <c r="K128" t="s">
        <v>1335</v>
      </c>
      <c r="L128">
        <v>2</v>
      </c>
    </row>
    <row r="129" spans="7:12" x14ac:dyDescent="0.7">
      <c r="G129" t="s">
        <v>736</v>
      </c>
      <c r="H129">
        <v>2</v>
      </c>
      <c r="I129" t="s">
        <v>346</v>
      </c>
      <c r="J129">
        <v>5</v>
      </c>
      <c r="K129" t="s">
        <v>1035</v>
      </c>
      <c r="L129">
        <v>2</v>
      </c>
    </row>
    <row r="130" spans="7:12" x14ac:dyDescent="0.7">
      <c r="G130" t="s">
        <v>1031</v>
      </c>
      <c r="H130">
        <v>1</v>
      </c>
      <c r="I130" t="s">
        <v>341</v>
      </c>
      <c r="J130">
        <v>5</v>
      </c>
      <c r="K130" t="s">
        <v>56</v>
      </c>
      <c r="L130">
        <v>4</v>
      </c>
    </row>
    <row r="131" spans="7:12" x14ac:dyDescent="0.7">
      <c r="G131" t="s">
        <v>692</v>
      </c>
      <c r="H131">
        <v>2</v>
      </c>
      <c r="I131" t="s">
        <v>713</v>
      </c>
      <c r="J131">
        <v>4</v>
      </c>
      <c r="K131" t="s">
        <v>1441</v>
      </c>
      <c r="L131">
        <v>7</v>
      </c>
    </row>
    <row r="132" spans="7:12" x14ac:dyDescent="0.7">
      <c r="G132" t="s">
        <v>66</v>
      </c>
      <c r="H132">
        <v>4</v>
      </c>
      <c r="I132" t="s">
        <v>348</v>
      </c>
      <c r="J132">
        <v>5</v>
      </c>
      <c r="K132" t="s">
        <v>1442</v>
      </c>
      <c r="L132">
        <v>1</v>
      </c>
    </row>
    <row r="133" spans="7:12" x14ac:dyDescent="0.7">
      <c r="G133" t="s">
        <v>65</v>
      </c>
      <c r="H133">
        <v>5</v>
      </c>
      <c r="I133" t="s">
        <v>708</v>
      </c>
      <c r="J133">
        <v>4</v>
      </c>
      <c r="K133" t="s">
        <v>1443</v>
      </c>
      <c r="L133">
        <v>1</v>
      </c>
    </row>
    <row r="134" spans="7:12" x14ac:dyDescent="0.7">
      <c r="G134" t="s">
        <v>69</v>
      </c>
      <c r="H134">
        <v>4</v>
      </c>
      <c r="I134" t="s">
        <v>711</v>
      </c>
      <c r="J134">
        <v>4</v>
      </c>
      <c r="K134" t="s">
        <v>1337</v>
      </c>
      <c r="L134">
        <v>2</v>
      </c>
    </row>
    <row r="135" spans="7:12" x14ac:dyDescent="0.7">
      <c r="G135" t="s">
        <v>67</v>
      </c>
      <c r="H135">
        <v>3</v>
      </c>
      <c r="I135" t="s">
        <v>882</v>
      </c>
      <c r="J135">
        <v>4</v>
      </c>
      <c r="K135" t="s">
        <v>1444</v>
      </c>
      <c r="L135">
        <v>1</v>
      </c>
    </row>
    <row r="136" spans="7:12" x14ac:dyDescent="0.7">
      <c r="G136" t="s">
        <v>68</v>
      </c>
      <c r="H136">
        <v>3</v>
      </c>
      <c r="I136" t="s">
        <v>1907</v>
      </c>
      <c r="J136">
        <v>1</v>
      </c>
      <c r="K136" t="s">
        <v>361</v>
      </c>
      <c r="L136">
        <v>9</v>
      </c>
    </row>
    <row r="137" spans="7:12" x14ac:dyDescent="0.7">
      <c r="G137" t="s">
        <v>655</v>
      </c>
      <c r="H137">
        <v>2</v>
      </c>
      <c r="I137" t="s">
        <v>1000</v>
      </c>
      <c r="J137">
        <v>3</v>
      </c>
      <c r="K137" t="s">
        <v>357</v>
      </c>
      <c r="L137">
        <v>5</v>
      </c>
    </row>
    <row r="138" spans="7:12" x14ac:dyDescent="0.7">
      <c r="G138" t="s">
        <v>652</v>
      </c>
      <c r="H138">
        <v>2</v>
      </c>
      <c r="I138" t="s">
        <v>1512</v>
      </c>
      <c r="J138">
        <v>2</v>
      </c>
      <c r="K138" t="s">
        <v>358</v>
      </c>
      <c r="L138">
        <v>5</v>
      </c>
    </row>
    <row r="139" spans="7:12" x14ac:dyDescent="0.7">
      <c r="G139" t="s">
        <v>653</v>
      </c>
      <c r="H139">
        <v>2</v>
      </c>
      <c r="I139" t="s">
        <v>1511</v>
      </c>
      <c r="J139">
        <v>2</v>
      </c>
      <c r="K139" t="s">
        <v>356</v>
      </c>
      <c r="L139">
        <v>4</v>
      </c>
    </row>
    <row r="140" spans="7:12" x14ac:dyDescent="0.7">
      <c r="G140" t="s">
        <v>422</v>
      </c>
      <c r="H140">
        <v>3</v>
      </c>
      <c r="I140" t="s">
        <v>1908</v>
      </c>
      <c r="J140">
        <v>1</v>
      </c>
      <c r="K140" t="s">
        <v>353</v>
      </c>
      <c r="L140">
        <v>5</v>
      </c>
    </row>
    <row r="141" spans="7:12" x14ac:dyDescent="0.7">
      <c r="G141" t="s">
        <v>1032</v>
      </c>
      <c r="H141">
        <v>1</v>
      </c>
      <c r="I141" t="s">
        <v>1909</v>
      </c>
      <c r="J141">
        <v>1</v>
      </c>
      <c r="K141" t="s">
        <v>354</v>
      </c>
      <c r="L141">
        <v>5</v>
      </c>
    </row>
    <row r="142" spans="7:12" x14ac:dyDescent="0.7">
      <c r="G142" t="s">
        <v>680</v>
      </c>
      <c r="H142">
        <v>2</v>
      </c>
      <c r="I142" t="s">
        <v>1691</v>
      </c>
      <c r="J142">
        <v>2</v>
      </c>
      <c r="K142" t="s">
        <v>1445</v>
      </c>
      <c r="L142">
        <v>1</v>
      </c>
    </row>
    <row r="143" spans="7:12" x14ac:dyDescent="0.7">
      <c r="G143" t="s">
        <v>710</v>
      </c>
      <c r="H143">
        <v>2</v>
      </c>
      <c r="I143" t="s">
        <v>1692</v>
      </c>
      <c r="J143">
        <v>2</v>
      </c>
      <c r="K143" t="s">
        <v>1015</v>
      </c>
      <c r="L143">
        <v>2</v>
      </c>
    </row>
    <row r="144" spans="7:12" x14ac:dyDescent="0.7">
      <c r="G144" t="s">
        <v>342</v>
      </c>
      <c r="H144">
        <v>3</v>
      </c>
      <c r="I144" t="s">
        <v>1910</v>
      </c>
      <c r="J144">
        <v>1</v>
      </c>
      <c r="K144" t="s">
        <v>1446</v>
      </c>
      <c r="L144">
        <v>1</v>
      </c>
    </row>
    <row r="145" spans="7:12" x14ac:dyDescent="0.7">
      <c r="G145" t="s">
        <v>347</v>
      </c>
      <c r="H145">
        <v>2</v>
      </c>
      <c r="I145" t="s">
        <v>1001</v>
      </c>
      <c r="J145">
        <v>2</v>
      </c>
      <c r="K145" t="s">
        <v>1447</v>
      </c>
      <c r="L145">
        <v>1</v>
      </c>
    </row>
    <row r="146" spans="7:12" x14ac:dyDescent="0.7">
      <c r="G146" t="s">
        <v>709</v>
      </c>
      <c r="H146">
        <v>2</v>
      </c>
      <c r="I146" t="s">
        <v>1439</v>
      </c>
      <c r="J146">
        <v>2</v>
      </c>
      <c r="K146" t="s">
        <v>359</v>
      </c>
      <c r="L146">
        <v>8</v>
      </c>
    </row>
    <row r="147" spans="7:12" x14ac:dyDescent="0.7">
      <c r="G147" t="s">
        <v>712</v>
      </c>
      <c r="H147">
        <v>2</v>
      </c>
      <c r="I147" t="s">
        <v>1911</v>
      </c>
      <c r="J147">
        <v>1</v>
      </c>
      <c r="K147" t="s">
        <v>1448</v>
      </c>
      <c r="L147">
        <v>1</v>
      </c>
    </row>
    <row r="148" spans="7:12" x14ac:dyDescent="0.7">
      <c r="G148" t="s">
        <v>804</v>
      </c>
      <c r="H148">
        <v>2</v>
      </c>
      <c r="I148" t="s">
        <v>1453</v>
      </c>
      <c r="J148">
        <v>2</v>
      </c>
      <c r="K148" t="s">
        <v>1449</v>
      </c>
      <c r="L148">
        <v>1</v>
      </c>
    </row>
    <row r="149" spans="7:12" x14ac:dyDescent="0.7">
      <c r="G149" t="s">
        <v>805</v>
      </c>
      <c r="H149">
        <v>2</v>
      </c>
      <c r="I149" t="s">
        <v>1002</v>
      </c>
      <c r="J149">
        <v>3</v>
      </c>
      <c r="K149" t="s">
        <v>1002</v>
      </c>
      <c r="L149">
        <v>2</v>
      </c>
    </row>
    <row r="150" spans="7:12" x14ac:dyDescent="0.7">
      <c r="G150" t="s">
        <v>774</v>
      </c>
      <c r="H150">
        <v>2</v>
      </c>
      <c r="I150" t="s">
        <v>177</v>
      </c>
      <c r="J150">
        <v>5</v>
      </c>
      <c r="K150" t="s">
        <v>1450</v>
      </c>
      <c r="L150">
        <v>1</v>
      </c>
    </row>
    <row r="151" spans="7:12" x14ac:dyDescent="0.7">
      <c r="G151" t="s">
        <v>239</v>
      </c>
      <c r="H151">
        <v>4</v>
      </c>
      <c r="I151" t="s">
        <v>908</v>
      </c>
      <c r="J151">
        <v>4</v>
      </c>
      <c r="K151" t="s">
        <v>1451</v>
      </c>
      <c r="L151">
        <v>1</v>
      </c>
    </row>
    <row r="152" spans="7:12" x14ac:dyDescent="0.7">
      <c r="G152" t="s">
        <v>883</v>
      </c>
      <c r="H152">
        <v>2</v>
      </c>
      <c r="I152" t="s">
        <v>1429</v>
      </c>
      <c r="J152">
        <v>2</v>
      </c>
      <c r="K152" t="s">
        <v>201</v>
      </c>
      <c r="L152">
        <v>14</v>
      </c>
    </row>
    <row r="153" spans="7:12" x14ac:dyDescent="0.7">
      <c r="G153" t="s">
        <v>1033</v>
      </c>
      <c r="H153">
        <v>1</v>
      </c>
      <c r="I153" t="s">
        <v>1314</v>
      </c>
      <c r="J153">
        <v>3</v>
      </c>
      <c r="K153" t="s">
        <v>202</v>
      </c>
      <c r="L153">
        <v>10</v>
      </c>
    </row>
    <row r="154" spans="7:12" x14ac:dyDescent="0.7">
      <c r="G154" t="s">
        <v>884</v>
      </c>
      <c r="H154">
        <v>2</v>
      </c>
      <c r="I154" t="s">
        <v>701</v>
      </c>
      <c r="J154">
        <v>4</v>
      </c>
      <c r="K154" t="s">
        <v>1452</v>
      </c>
      <c r="L154">
        <v>10</v>
      </c>
    </row>
    <row r="155" spans="7:12" x14ac:dyDescent="0.7">
      <c r="G155" t="s">
        <v>398</v>
      </c>
      <c r="H155">
        <v>3</v>
      </c>
      <c r="I155" t="s">
        <v>1912</v>
      </c>
      <c r="J155">
        <v>1</v>
      </c>
      <c r="K155" t="s">
        <v>1453</v>
      </c>
      <c r="L155">
        <v>1</v>
      </c>
    </row>
    <row r="156" spans="7:12" x14ac:dyDescent="0.7">
      <c r="G156" t="s">
        <v>897</v>
      </c>
      <c r="H156">
        <v>2</v>
      </c>
      <c r="I156" t="s">
        <v>1913</v>
      </c>
      <c r="J156">
        <v>1</v>
      </c>
      <c r="K156" t="s">
        <v>1454</v>
      </c>
      <c r="L156">
        <v>1</v>
      </c>
    </row>
    <row r="157" spans="7:12" x14ac:dyDescent="0.7">
      <c r="G157" t="s">
        <v>441</v>
      </c>
      <c r="H157">
        <v>3</v>
      </c>
      <c r="I157" t="s">
        <v>1003</v>
      </c>
      <c r="J157">
        <v>3</v>
      </c>
      <c r="K157" t="s">
        <v>1455</v>
      </c>
      <c r="L157">
        <v>1</v>
      </c>
    </row>
    <row r="158" spans="7:12" x14ac:dyDescent="0.7">
      <c r="G158" t="s">
        <v>1034</v>
      </c>
      <c r="H158">
        <v>1</v>
      </c>
      <c r="I158" t="s">
        <v>1914</v>
      </c>
      <c r="J158">
        <v>1</v>
      </c>
      <c r="K158" t="s">
        <v>1456</v>
      </c>
      <c r="L158">
        <v>1</v>
      </c>
    </row>
    <row r="159" spans="7:12" x14ac:dyDescent="0.7">
      <c r="G159" t="s">
        <v>440</v>
      </c>
      <c r="H159">
        <v>4</v>
      </c>
      <c r="I159" t="s">
        <v>119</v>
      </c>
      <c r="J159">
        <v>5</v>
      </c>
      <c r="K159" t="s">
        <v>124</v>
      </c>
      <c r="L159">
        <v>4</v>
      </c>
    </row>
    <row r="160" spans="7:12" x14ac:dyDescent="0.7">
      <c r="G160" t="s">
        <v>437</v>
      </c>
      <c r="H160">
        <v>3</v>
      </c>
      <c r="I160" t="s">
        <v>649</v>
      </c>
      <c r="J160">
        <v>3</v>
      </c>
      <c r="K160" t="s">
        <v>1457</v>
      </c>
      <c r="L160">
        <v>1</v>
      </c>
    </row>
    <row r="161" spans="7:12" x14ac:dyDescent="0.7">
      <c r="G161" t="s">
        <v>888</v>
      </c>
      <c r="H161">
        <v>2</v>
      </c>
      <c r="I161" t="s">
        <v>1333</v>
      </c>
      <c r="J161">
        <v>3</v>
      </c>
      <c r="K161" t="s">
        <v>1127</v>
      </c>
      <c r="L161">
        <v>2</v>
      </c>
    </row>
    <row r="162" spans="7:12" x14ac:dyDescent="0.7">
      <c r="G162" t="s">
        <v>365</v>
      </c>
      <c r="H162">
        <v>3</v>
      </c>
      <c r="I162" t="s">
        <v>1442</v>
      </c>
      <c r="J162">
        <v>2</v>
      </c>
      <c r="K162" t="s">
        <v>125</v>
      </c>
      <c r="L162">
        <v>3</v>
      </c>
    </row>
    <row r="163" spans="7:12" x14ac:dyDescent="0.7">
      <c r="G163" t="s">
        <v>724</v>
      </c>
      <c r="H163">
        <v>1</v>
      </c>
      <c r="I163" t="s">
        <v>1443</v>
      </c>
      <c r="J163">
        <v>2</v>
      </c>
      <c r="K163" t="s">
        <v>1458</v>
      </c>
      <c r="L163">
        <v>1</v>
      </c>
    </row>
    <row r="164" spans="7:12" x14ac:dyDescent="0.7">
      <c r="G164" t="s">
        <v>771</v>
      </c>
      <c r="H164">
        <v>2</v>
      </c>
      <c r="I164" t="s">
        <v>1004</v>
      </c>
      <c r="J164">
        <v>3</v>
      </c>
      <c r="K164" t="s">
        <v>1291</v>
      </c>
      <c r="L164">
        <v>2</v>
      </c>
    </row>
    <row r="165" spans="7:12" x14ac:dyDescent="0.7">
      <c r="G165" t="s">
        <v>98</v>
      </c>
      <c r="H165">
        <v>3</v>
      </c>
      <c r="I165" t="s">
        <v>1005</v>
      </c>
      <c r="J165">
        <v>3</v>
      </c>
      <c r="K165" t="s">
        <v>261</v>
      </c>
      <c r="L165">
        <v>4</v>
      </c>
    </row>
    <row r="166" spans="7:12" x14ac:dyDescent="0.7">
      <c r="G166" t="s">
        <v>729</v>
      </c>
      <c r="H166">
        <v>2</v>
      </c>
      <c r="I166" t="s">
        <v>1461</v>
      </c>
      <c r="J166">
        <v>2</v>
      </c>
      <c r="K166" t="s">
        <v>799</v>
      </c>
      <c r="L166">
        <v>3</v>
      </c>
    </row>
    <row r="167" spans="7:12" x14ac:dyDescent="0.7">
      <c r="G167" t="s">
        <v>124</v>
      </c>
      <c r="H167">
        <v>3</v>
      </c>
      <c r="I167" t="s">
        <v>1460</v>
      </c>
      <c r="J167">
        <v>2</v>
      </c>
      <c r="K167" t="s">
        <v>262</v>
      </c>
      <c r="L167">
        <v>4</v>
      </c>
    </row>
    <row r="168" spans="7:12" x14ac:dyDescent="0.7">
      <c r="G168" t="s">
        <v>176</v>
      </c>
      <c r="H168">
        <v>3</v>
      </c>
      <c r="I168" t="s">
        <v>1462</v>
      </c>
      <c r="J168">
        <v>2</v>
      </c>
      <c r="K168" t="s">
        <v>117</v>
      </c>
      <c r="L168">
        <v>13</v>
      </c>
    </row>
    <row r="169" spans="7:12" x14ac:dyDescent="0.7">
      <c r="G169" t="s">
        <v>131</v>
      </c>
      <c r="H169">
        <v>4</v>
      </c>
      <c r="I169" t="s">
        <v>1007</v>
      </c>
      <c r="J169">
        <v>2</v>
      </c>
      <c r="K169" t="s">
        <v>681</v>
      </c>
      <c r="L169">
        <v>3</v>
      </c>
    </row>
    <row r="170" spans="7:12" x14ac:dyDescent="0.7">
      <c r="G170" t="s">
        <v>704</v>
      </c>
      <c r="H170">
        <v>2</v>
      </c>
      <c r="I170" t="s">
        <v>1344</v>
      </c>
      <c r="J170">
        <v>3</v>
      </c>
      <c r="K170" t="s">
        <v>682</v>
      </c>
      <c r="L170">
        <v>3</v>
      </c>
    </row>
    <row r="171" spans="7:12" x14ac:dyDescent="0.7">
      <c r="G171" t="s">
        <v>410</v>
      </c>
      <c r="H171">
        <v>2</v>
      </c>
      <c r="I171" t="s">
        <v>1915</v>
      </c>
      <c r="J171">
        <v>1</v>
      </c>
      <c r="K171" t="s">
        <v>683</v>
      </c>
      <c r="L171">
        <v>3</v>
      </c>
    </row>
    <row r="172" spans="7:12" x14ac:dyDescent="0.7">
      <c r="G172" t="s">
        <v>796</v>
      </c>
      <c r="H172">
        <v>2</v>
      </c>
      <c r="I172" t="s">
        <v>1916</v>
      </c>
      <c r="J172">
        <v>1</v>
      </c>
      <c r="K172" t="s">
        <v>1459</v>
      </c>
      <c r="L172">
        <v>5</v>
      </c>
    </row>
    <row r="173" spans="7:12" x14ac:dyDescent="0.7">
      <c r="G173" t="s">
        <v>797</v>
      </c>
      <c r="H173">
        <v>2</v>
      </c>
      <c r="I173" t="s">
        <v>1917</v>
      </c>
      <c r="J173">
        <v>1</v>
      </c>
      <c r="K173" t="s">
        <v>685</v>
      </c>
      <c r="L173">
        <v>2</v>
      </c>
    </row>
    <row r="174" spans="7:12" x14ac:dyDescent="0.7">
      <c r="G174" t="s">
        <v>120</v>
      </c>
      <c r="H174">
        <v>4</v>
      </c>
      <c r="I174" t="s">
        <v>1497</v>
      </c>
      <c r="J174">
        <v>1</v>
      </c>
      <c r="K174" t="s">
        <v>684</v>
      </c>
      <c r="L174">
        <v>2</v>
      </c>
    </row>
    <row r="175" spans="7:12" x14ac:dyDescent="0.7">
      <c r="G175" t="s">
        <v>53</v>
      </c>
      <c r="H175">
        <v>3</v>
      </c>
      <c r="I175" t="s">
        <v>1918</v>
      </c>
      <c r="J175">
        <v>1</v>
      </c>
      <c r="K175" t="s">
        <v>170</v>
      </c>
      <c r="L175">
        <v>8</v>
      </c>
    </row>
    <row r="176" spans="7:12" x14ac:dyDescent="0.7">
      <c r="G176" t="s">
        <v>1035</v>
      </c>
      <c r="H176">
        <v>1</v>
      </c>
      <c r="I176" t="s">
        <v>1919</v>
      </c>
      <c r="J176">
        <v>1</v>
      </c>
      <c r="K176" t="s">
        <v>171</v>
      </c>
      <c r="L176">
        <v>5</v>
      </c>
    </row>
    <row r="177" spans="7:12" x14ac:dyDescent="0.7">
      <c r="G177" t="s">
        <v>666</v>
      </c>
      <c r="H177">
        <v>2</v>
      </c>
      <c r="I177" t="s">
        <v>1920</v>
      </c>
      <c r="J177">
        <v>1</v>
      </c>
      <c r="K177" t="s">
        <v>1006</v>
      </c>
      <c r="L177">
        <v>1</v>
      </c>
    </row>
    <row r="178" spans="7:12" x14ac:dyDescent="0.7">
      <c r="G178" t="s">
        <v>929</v>
      </c>
      <c r="H178">
        <v>2</v>
      </c>
      <c r="I178" t="s">
        <v>322</v>
      </c>
      <c r="J178">
        <v>4</v>
      </c>
      <c r="K178" t="s">
        <v>1460</v>
      </c>
      <c r="L178">
        <v>1</v>
      </c>
    </row>
    <row r="179" spans="7:12" x14ac:dyDescent="0.7">
      <c r="G179" t="s">
        <v>59</v>
      </c>
      <c r="H179">
        <v>3</v>
      </c>
      <c r="I179" t="s">
        <v>1489</v>
      </c>
      <c r="J179">
        <v>2</v>
      </c>
      <c r="K179" t="s">
        <v>1461</v>
      </c>
      <c r="L179">
        <v>1</v>
      </c>
    </row>
    <row r="180" spans="7:12" x14ac:dyDescent="0.7">
      <c r="G180" t="s">
        <v>1036</v>
      </c>
      <c r="H180">
        <v>1</v>
      </c>
      <c r="I180" t="s">
        <v>1490</v>
      </c>
      <c r="J180">
        <v>2</v>
      </c>
      <c r="K180" t="s">
        <v>1462</v>
      </c>
      <c r="L180">
        <v>1</v>
      </c>
    </row>
    <row r="181" spans="7:12" x14ac:dyDescent="0.7">
      <c r="G181" t="s">
        <v>1037</v>
      </c>
      <c r="H181">
        <v>1</v>
      </c>
      <c r="I181" t="s">
        <v>1357</v>
      </c>
      <c r="J181">
        <v>2</v>
      </c>
      <c r="K181" t="s">
        <v>1040</v>
      </c>
      <c r="L181">
        <v>2</v>
      </c>
    </row>
    <row r="182" spans="7:12" x14ac:dyDescent="0.7">
      <c r="G182" t="s">
        <v>1038</v>
      </c>
      <c r="H182">
        <v>1</v>
      </c>
      <c r="I182" t="s">
        <v>1353</v>
      </c>
      <c r="J182">
        <v>2</v>
      </c>
      <c r="K182" t="s">
        <v>1039</v>
      </c>
      <c r="L182">
        <v>2</v>
      </c>
    </row>
    <row r="183" spans="7:12" x14ac:dyDescent="0.7">
      <c r="G183" t="s">
        <v>1039</v>
      </c>
      <c r="H183">
        <v>1</v>
      </c>
      <c r="I183" t="s">
        <v>1358</v>
      </c>
      <c r="J183">
        <v>2</v>
      </c>
      <c r="K183" t="s">
        <v>1463</v>
      </c>
      <c r="L183">
        <v>1</v>
      </c>
    </row>
    <row r="184" spans="7:12" x14ac:dyDescent="0.7">
      <c r="G184" t="s">
        <v>1040</v>
      </c>
      <c r="H184">
        <v>1</v>
      </c>
      <c r="I184" t="s">
        <v>1347</v>
      </c>
      <c r="J184">
        <v>3</v>
      </c>
      <c r="K184" t="s">
        <v>1464</v>
      </c>
      <c r="L184">
        <v>1</v>
      </c>
    </row>
    <row r="185" spans="7:12" x14ac:dyDescent="0.7">
      <c r="G185" t="s">
        <v>1041</v>
      </c>
      <c r="H185">
        <v>1</v>
      </c>
      <c r="I185" t="s">
        <v>1022</v>
      </c>
      <c r="J185">
        <v>3</v>
      </c>
      <c r="K185" t="s">
        <v>1465</v>
      </c>
      <c r="L185">
        <v>1</v>
      </c>
    </row>
    <row r="186" spans="7:12" x14ac:dyDescent="0.7">
      <c r="G186" t="s">
        <v>1042</v>
      </c>
      <c r="H186">
        <v>2</v>
      </c>
      <c r="I186" t="s">
        <v>1021</v>
      </c>
      <c r="J186">
        <v>3</v>
      </c>
      <c r="K186" t="s">
        <v>953</v>
      </c>
      <c r="L186">
        <v>3</v>
      </c>
    </row>
    <row r="187" spans="7:12" x14ac:dyDescent="0.7">
      <c r="G187" t="s">
        <v>1043</v>
      </c>
      <c r="H187">
        <v>1</v>
      </c>
      <c r="I187" t="s">
        <v>1009</v>
      </c>
      <c r="J187">
        <v>3</v>
      </c>
      <c r="K187" t="s">
        <v>945</v>
      </c>
      <c r="L187">
        <v>5</v>
      </c>
    </row>
    <row r="188" spans="7:12" x14ac:dyDescent="0.7">
      <c r="G188" t="s">
        <v>1044</v>
      </c>
      <c r="H188">
        <v>1</v>
      </c>
      <c r="I188" t="s">
        <v>312</v>
      </c>
      <c r="J188">
        <v>5</v>
      </c>
      <c r="K188" t="s">
        <v>1466</v>
      </c>
      <c r="L188">
        <v>1</v>
      </c>
    </row>
    <row r="189" spans="7:12" x14ac:dyDescent="0.7">
      <c r="G189" t="s">
        <v>1045</v>
      </c>
      <c r="H189">
        <v>1</v>
      </c>
      <c r="I189" t="s">
        <v>313</v>
      </c>
      <c r="J189">
        <v>5</v>
      </c>
      <c r="K189" t="s">
        <v>944</v>
      </c>
      <c r="L189">
        <v>5</v>
      </c>
    </row>
    <row r="190" spans="7:12" x14ac:dyDescent="0.7">
      <c r="G190" t="s">
        <v>325</v>
      </c>
      <c r="H190">
        <v>2</v>
      </c>
      <c r="I190" t="s">
        <v>938</v>
      </c>
      <c r="J190">
        <v>4</v>
      </c>
      <c r="K190" t="s">
        <v>1086</v>
      </c>
      <c r="L190">
        <v>2</v>
      </c>
    </row>
    <row r="191" spans="7:12" x14ac:dyDescent="0.7">
      <c r="G191" t="s">
        <v>324</v>
      </c>
      <c r="H191">
        <v>2</v>
      </c>
      <c r="I191" t="s">
        <v>104</v>
      </c>
      <c r="J191">
        <v>5</v>
      </c>
      <c r="K191" t="s">
        <v>946</v>
      </c>
      <c r="L191">
        <v>6</v>
      </c>
    </row>
    <row r="192" spans="7:12" x14ac:dyDescent="0.7">
      <c r="G192" t="s">
        <v>326</v>
      </c>
      <c r="H192">
        <v>2</v>
      </c>
      <c r="I192" t="s">
        <v>1418</v>
      </c>
      <c r="J192">
        <v>2</v>
      </c>
      <c r="K192" t="s">
        <v>955</v>
      </c>
      <c r="L192">
        <v>6</v>
      </c>
    </row>
    <row r="193" spans="7:12" x14ac:dyDescent="0.7">
      <c r="G193" t="s">
        <v>323</v>
      </c>
      <c r="H193">
        <v>2</v>
      </c>
      <c r="I193" t="s">
        <v>792</v>
      </c>
      <c r="J193">
        <v>3</v>
      </c>
      <c r="K193" t="s">
        <v>956</v>
      </c>
      <c r="L193">
        <v>6</v>
      </c>
    </row>
    <row r="194" spans="7:12" x14ac:dyDescent="0.7">
      <c r="G194" t="s">
        <v>939</v>
      </c>
      <c r="H194">
        <v>3</v>
      </c>
      <c r="I194" t="s">
        <v>356</v>
      </c>
      <c r="J194">
        <v>5</v>
      </c>
      <c r="K194" t="s">
        <v>954</v>
      </c>
      <c r="L194">
        <v>4</v>
      </c>
    </row>
    <row r="195" spans="7:12" x14ac:dyDescent="0.7">
      <c r="G195" t="s">
        <v>1046</v>
      </c>
      <c r="H195">
        <v>1</v>
      </c>
      <c r="I195" t="s">
        <v>354</v>
      </c>
      <c r="J195">
        <v>6</v>
      </c>
      <c r="K195" t="s">
        <v>966</v>
      </c>
      <c r="L195">
        <v>5</v>
      </c>
    </row>
    <row r="196" spans="7:12" x14ac:dyDescent="0.7">
      <c r="G196" t="s">
        <v>776</v>
      </c>
      <c r="H196">
        <v>2</v>
      </c>
      <c r="I196" t="s">
        <v>683</v>
      </c>
      <c r="J196">
        <v>4</v>
      </c>
      <c r="K196" t="s">
        <v>958</v>
      </c>
      <c r="L196">
        <v>3</v>
      </c>
    </row>
    <row r="197" spans="7:12" x14ac:dyDescent="0.7">
      <c r="G197" t="s">
        <v>775</v>
      </c>
      <c r="H197">
        <v>2</v>
      </c>
      <c r="I197" t="s">
        <v>1459</v>
      </c>
      <c r="J197">
        <v>6</v>
      </c>
      <c r="K197" t="s">
        <v>957</v>
      </c>
      <c r="L197">
        <v>4</v>
      </c>
    </row>
    <row r="198" spans="7:12" x14ac:dyDescent="0.7">
      <c r="G198" t="s">
        <v>314</v>
      </c>
      <c r="H198">
        <v>3</v>
      </c>
      <c r="I198" t="s">
        <v>217</v>
      </c>
      <c r="J198">
        <v>6</v>
      </c>
      <c r="K198" t="s">
        <v>651</v>
      </c>
      <c r="L198">
        <v>11</v>
      </c>
    </row>
    <row r="199" spans="7:12" x14ac:dyDescent="0.7">
      <c r="G199" t="s">
        <v>1047</v>
      </c>
      <c r="H199">
        <v>1</v>
      </c>
      <c r="I199" t="s">
        <v>1024</v>
      </c>
      <c r="J199">
        <v>2</v>
      </c>
      <c r="K199" t="s">
        <v>1467</v>
      </c>
      <c r="L199">
        <v>1</v>
      </c>
    </row>
    <row r="200" spans="7:12" x14ac:dyDescent="0.7">
      <c r="G200" t="s">
        <v>778</v>
      </c>
      <c r="H200">
        <v>2</v>
      </c>
      <c r="I200" t="s">
        <v>473</v>
      </c>
      <c r="J200">
        <v>5</v>
      </c>
      <c r="K200" t="s">
        <v>674</v>
      </c>
      <c r="L200">
        <v>2</v>
      </c>
    </row>
    <row r="201" spans="7:12" x14ac:dyDescent="0.7">
      <c r="G201" t="s">
        <v>1048</v>
      </c>
      <c r="H201">
        <v>1</v>
      </c>
      <c r="I201" t="s">
        <v>259</v>
      </c>
      <c r="J201">
        <v>3</v>
      </c>
      <c r="K201" t="s">
        <v>675</v>
      </c>
      <c r="L201">
        <v>1</v>
      </c>
    </row>
    <row r="202" spans="7:12" x14ac:dyDescent="0.7">
      <c r="G202" t="s">
        <v>1049</v>
      </c>
      <c r="H202">
        <v>1</v>
      </c>
      <c r="I202" t="s">
        <v>824</v>
      </c>
      <c r="J202">
        <v>4</v>
      </c>
      <c r="K202" t="s">
        <v>677</v>
      </c>
      <c r="L202">
        <v>5</v>
      </c>
    </row>
    <row r="203" spans="7:12" x14ac:dyDescent="0.7">
      <c r="G203" t="s">
        <v>721</v>
      </c>
      <c r="H203">
        <v>2</v>
      </c>
      <c r="I203" t="s">
        <v>474</v>
      </c>
      <c r="J203">
        <v>5</v>
      </c>
      <c r="K203" t="s">
        <v>62</v>
      </c>
      <c r="L203">
        <v>9</v>
      </c>
    </row>
    <row r="204" spans="7:12" x14ac:dyDescent="0.7">
      <c r="G204" t="s">
        <v>817</v>
      </c>
      <c r="H204">
        <v>2</v>
      </c>
      <c r="I204" t="s">
        <v>838</v>
      </c>
      <c r="J204">
        <v>4</v>
      </c>
      <c r="K204" t="s">
        <v>63</v>
      </c>
      <c r="L204">
        <v>11</v>
      </c>
    </row>
    <row r="205" spans="7:12" x14ac:dyDescent="0.7">
      <c r="G205" t="s">
        <v>816</v>
      </c>
      <c r="H205">
        <v>2</v>
      </c>
      <c r="I205" t="s">
        <v>858</v>
      </c>
      <c r="J205">
        <v>4</v>
      </c>
      <c r="K205" t="s">
        <v>735</v>
      </c>
      <c r="L205">
        <v>3</v>
      </c>
    </row>
    <row r="206" spans="7:12" x14ac:dyDescent="0.7">
      <c r="G206" t="s">
        <v>1050</v>
      </c>
      <c r="H206">
        <v>1</v>
      </c>
      <c r="I206" t="s">
        <v>471</v>
      </c>
      <c r="J206">
        <v>7</v>
      </c>
      <c r="K206" t="s">
        <v>734</v>
      </c>
      <c r="L206">
        <v>3</v>
      </c>
    </row>
    <row r="207" spans="7:12" x14ac:dyDescent="0.7">
      <c r="G207" t="s">
        <v>1051</v>
      </c>
      <c r="H207">
        <v>1</v>
      </c>
      <c r="I207" t="s">
        <v>1210</v>
      </c>
      <c r="J207">
        <v>3</v>
      </c>
      <c r="K207" t="s">
        <v>1468</v>
      </c>
      <c r="L207">
        <v>1</v>
      </c>
    </row>
    <row r="208" spans="7:12" x14ac:dyDescent="0.7">
      <c r="G208" t="s">
        <v>1052</v>
      </c>
      <c r="H208">
        <v>1</v>
      </c>
      <c r="I208" t="s">
        <v>477</v>
      </c>
      <c r="J208">
        <v>5</v>
      </c>
      <c r="K208" t="s">
        <v>1469</v>
      </c>
      <c r="L208">
        <v>1</v>
      </c>
    </row>
    <row r="209" spans="7:12" x14ac:dyDescent="0.7">
      <c r="G209" t="s">
        <v>86</v>
      </c>
      <c r="H209">
        <v>3</v>
      </c>
      <c r="I209" t="s">
        <v>846</v>
      </c>
      <c r="J209">
        <v>4</v>
      </c>
      <c r="K209" t="s">
        <v>994</v>
      </c>
      <c r="L209">
        <v>2</v>
      </c>
    </row>
    <row r="210" spans="7:12" x14ac:dyDescent="0.7">
      <c r="G210" t="s">
        <v>788</v>
      </c>
      <c r="H210">
        <v>3</v>
      </c>
      <c r="I210" t="s">
        <v>479</v>
      </c>
      <c r="J210">
        <v>5</v>
      </c>
      <c r="K210" t="s">
        <v>149</v>
      </c>
      <c r="L210">
        <v>4</v>
      </c>
    </row>
    <row r="211" spans="7:12" x14ac:dyDescent="0.7">
      <c r="G211" t="s">
        <v>231</v>
      </c>
      <c r="H211">
        <v>2</v>
      </c>
      <c r="I211" t="s">
        <v>1638</v>
      </c>
      <c r="J211">
        <v>2</v>
      </c>
      <c r="K211" t="s">
        <v>733</v>
      </c>
      <c r="L211">
        <v>3</v>
      </c>
    </row>
    <row r="212" spans="7:12" x14ac:dyDescent="0.7">
      <c r="G212" t="s">
        <v>354</v>
      </c>
      <c r="H212">
        <v>4</v>
      </c>
      <c r="I212" t="s">
        <v>1659</v>
      </c>
      <c r="J212">
        <v>2</v>
      </c>
      <c r="K212" t="s">
        <v>732</v>
      </c>
      <c r="L212">
        <v>3</v>
      </c>
    </row>
    <row r="213" spans="7:12" x14ac:dyDescent="0.7">
      <c r="G213" t="s">
        <v>355</v>
      </c>
      <c r="H213">
        <v>3</v>
      </c>
      <c r="I213" t="s">
        <v>1921</v>
      </c>
      <c r="J213">
        <v>1</v>
      </c>
      <c r="K213" t="s">
        <v>151</v>
      </c>
      <c r="L213">
        <v>7</v>
      </c>
    </row>
    <row r="214" spans="7:12" x14ac:dyDescent="0.7">
      <c r="G214" t="s">
        <v>740</v>
      </c>
      <c r="H214">
        <v>2</v>
      </c>
      <c r="I214" t="s">
        <v>901</v>
      </c>
      <c r="J214">
        <v>4</v>
      </c>
      <c r="K214" t="s">
        <v>147</v>
      </c>
      <c r="L214">
        <v>5</v>
      </c>
    </row>
    <row r="215" spans="7:12" x14ac:dyDescent="0.7">
      <c r="G215" t="s">
        <v>198</v>
      </c>
      <c r="H215">
        <v>3</v>
      </c>
      <c r="I215" t="s">
        <v>900</v>
      </c>
      <c r="J215">
        <v>2</v>
      </c>
      <c r="K215" t="s">
        <v>148</v>
      </c>
      <c r="L215">
        <v>5</v>
      </c>
    </row>
    <row r="216" spans="7:12" x14ac:dyDescent="0.7">
      <c r="G216" t="s">
        <v>197</v>
      </c>
      <c r="H216">
        <v>3</v>
      </c>
      <c r="I216" t="s">
        <v>1922</v>
      </c>
      <c r="J216">
        <v>1</v>
      </c>
      <c r="K216" t="s">
        <v>737</v>
      </c>
      <c r="L216">
        <v>3</v>
      </c>
    </row>
    <row r="217" spans="7:12" x14ac:dyDescent="0.7">
      <c r="G217" t="s">
        <v>739</v>
      </c>
      <c r="H217">
        <v>2</v>
      </c>
      <c r="I217" t="s">
        <v>903</v>
      </c>
      <c r="J217">
        <v>4</v>
      </c>
      <c r="K217" t="s">
        <v>1030</v>
      </c>
      <c r="L217">
        <v>2</v>
      </c>
    </row>
    <row r="218" spans="7:12" x14ac:dyDescent="0.7">
      <c r="G218" t="s">
        <v>470</v>
      </c>
      <c r="H218">
        <v>4</v>
      </c>
      <c r="I218" t="s">
        <v>904</v>
      </c>
      <c r="J218">
        <v>3</v>
      </c>
      <c r="K218" t="s">
        <v>1031</v>
      </c>
      <c r="L218">
        <v>2</v>
      </c>
    </row>
    <row r="219" spans="7:12" x14ac:dyDescent="0.7">
      <c r="G219" t="s">
        <v>1053</v>
      </c>
      <c r="H219">
        <v>1</v>
      </c>
      <c r="I219" t="s">
        <v>1714</v>
      </c>
      <c r="J219">
        <v>2</v>
      </c>
      <c r="K219" t="s">
        <v>736</v>
      </c>
      <c r="L219">
        <v>3</v>
      </c>
    </row>
    <row r="220" spans="7:12" x14ac:dyDescent="0.7">
      <c r="G220" t="s">
        <v>903</v>
      </c>
      <c r="H220">
        <v>2</v>
      </c>
      <c r="I220" t="s">
        <v>1707</v>
      </c>
      <c r="J220">
        <v>2</v>
      </c>
      <c r="K220" t="s">
        <v>1077</v>
      </c>
      <c r="L220">
        <v>2</v>
      </c>
    </row>
    <row r="221" spans="7:12" x14ac:dyDescent="0.7">
      <c r="G221" t="s">
        <v>1054</v>
      </c>
      <c r="H221">
        <v>1</v>
      </c>
      <c r="I221" t="s">
        <v>1558</v>
      </c>
      <c r="J221">
        <v>2</v>
      </c>
      <c r="K221" t="s">
        <v>154</v>
      </c>
      <c r="L221">
        <v>5</v>
      </c>
    </row>
    <row r="222" spans="7:12" x14ac:dyDescent="0.7">
      <c r="G222" t="s">
        <v>899</v>
      </c>
      <c r="H222">
        <v>2</v>
      </c>
      <c r="I222" t="s">
        <v>1567</v>
      </c>
      <c r="J222">
        <v>2</v>
      </c>
      <c r="K222" t="s">
        <v>157</v>
      </c>
      <c r="L222">
        <v>15</v>
      </c>
    </row>
    <row r="223" spans="7:12" x14ac:dyDescent="0.7">
      <c r="G223" t="s">
        <v>397</v>
      </c>
      <c r="H223">
        <v>3</v>
      </c>
      <c r="I223" t="s">
        <v>752</v>
      </c>
      <c r="J223">
        <v>5</v>
      </c>
      <c r="K223" t="s">
        <v>155</v>
      </c>
      <c r="L223">
        <v>19</v>
      </c>
    </row>
    <row r="224" spans="7:12" x14ac:dyDescent="0.7">
      <c r="G224" t="s">
        <v>1055</v>
      </c>
      <c r="H224">
        <v>1</v>
      </c>
      <c r="I224" t="s">
        <v>1570</v>
      </c>
      <c r="J224">
        <v>2</v>
      </c>
      <c r="K224" t="s">
        <v>162</v>
      </c>
      <c r="L224">
        <v>11</v>
      </c>
    </row>
    <row r="225" spans="7:12" x14ac:dyDescent="0.7">
      <c r="G225" t="s">
        <v>728</v>
      </c>
      <c r="H225">
        <v>2</v>
      </c>
      <c r="I225" t="s">
        <v>1561</v>
      </c>
      <c r="J225">
        <v>2</v>
      </c>
      <c r="K225" t="s">
        <v>165</v>
      </c>
      <c r="L225">
        <v>6</v>
      </c>
    </row>
    <row r="226" spans="7:12" x14ac:dyDescent="0.7">
      <c r="G226" t="s">
        <v>1056</v>
      </c>
      <c r="H226">
        <v>1</v>
      </c>
      <c r="I226" t="s">
        <v>1569</v>
      </c>
      <c r="J226">
        <v>2</v>
      </c>
      <c r="K226" t="s">
        <v>164</v>
      </c>
      <c r="L226">
        <v>6</v>
      </c>
    </row>
    <row r="227" spans="7:12" x14ac:dyDescent="0.7">
      <c r="G227" t="s">
        <v>1057</v>
      </c>
      <c r="H227">
        <v>1</v>
      </c>
      <c r="I227" t="s">
        <v>1564</v>
      </c>
      <c r="J227">
        <v>1</v>
      </c>
      <c r="K227" t="s">
        <v>160</v>
      </c>
      <c r="L227">
        <v>12</v>
      </c>
    </row>
    <row r="228" spans="7:12" x14ac:dyDescent="0.7">
      <c r="G228" t="s">
        <v>1058</v>
      </c>
      <c r="H228">
        <v>1</v>
      </c>
      <c r="I228" t="s">
        <v>754</v>
      </c>
      <c r="J228">
        <v>4</v>
      </c>
      <c r="K228" t="s">
        <v>158</v>
      </c>
      <c r="L228">
        <v>13</v>
      </c>
    </row>
    <row r="229" spans="7:12" x14ac:dyDescent="0.7">
      <c r="G229" t="s">
        <v>1059</v>
      </c>
      <c r="H229">
        <v>1</v>
      </c>
      <c r="I229" t="s">
        <v>1923</v>
      </c>
      <c r="J229">
        <v>1</v>
      </c>
      <c r="K229" t="s">
        <v>156</v>
      </c>
      <c r="L229">
        <v>20</v>
      </c>
    </row>
    <row r="230" spans="7:12" x14ac:dyDescent="0.7">
      <c r="G230" t="s">
        <v>1060</v>
      </c>
      <c r="H230">
        <v>1</v>
      </c>
      <c r="I230" t="s">
        <v>1562</v>
      </c>
      <c r="J230">
        <v>2</v>
      </c>
      <c r="K230" t="s">
        <v>129</v>
      </c>
      <c r="L230">
        <v>8</v>
      </c>
    </row>
    <row r="231" spans="7:12" x14ac:dyDescent="0.7">
      <c r="G231" t="s">
        <v>1061</v>
      </c>
      <c r="H231">
        <v>1</v>
      </c>
      <c r="I231" t="s">
        <v>1924</v>
      </c>
      <c r="J231">
        <v>1</v>
      </c>
      <c r="K231" t="s">
        <v>727</v>
      </c>
      <c r="L231">
        <v>3</v>
      </c>
    </row>
    <row r="232" spans="7:12" x14ac:dyDescent="0.7">
      <c r="G232" t="s">
        <v>702</v>
      </c>
      <c r="H232">
        <v>2</v>
      </c>
      <c r="I232" t="s">
        <v>751</v>
      </c>
      <c r="J232">
        <v>4</v>
      </c>
      <c r="K232" t="s">
        <v>1303</v>
      </c>
      <c r="L232">
        <v>2</v>
      </c>
    </row>
    <row r="233" spans="7:12" x14ac:dyDescent="0.7">
      <c r="G233" t="s">
        <v>1062</v>
      </c>
      <c r="H233">
        <v>1</v>
      </c>
      <c r="I233" t="s">
        <v>750</v>
      </c>
      <c r="J233">
        <v>4</v>
      </c>
      <c r="K233" t="s">
        <v>1304</v>
      </c>
      <c r="L233">
        <v>2</v>
      </c>
    </row>
    <row r="234" spans="7:12" x14ac:dyDescent="0.7">
      <c r="G234" t="s">
        <v>1063</v>
      </c>
      <c r="H234">
        <v>1</v>
      </c>
      <c r="I234" t="s">
        <v>1560</v>
      </c>
      <c r="J234">
        <v>2</v>
      </c>
      <c r="K234" t="s">
        <v>729</v>
      </c>
      <c r="L234">
        <v>3</v>
      </c>
    </row>
    <row r="235" spans="7:12" x14ac:dyDescent="0.7">
      <c r="G235" t="s">
        <v>1064</v>
      </c>
      <c r="H235">
        <v>1</v>
      </c>
      <c r="I235" t="s">
        <v>1925</v>
      </c>
      <c r="J235">
        <v>1</v>
      </c>
      <c r="K235" t="s">
        <v>728</v>
      </c>
      <c r="L235">
        <v>3</v>
      </c>
    </row>
    <row r="236" spans="7:12" x14ac:dyDescent="0.7">
      <c r="G236" t="s">
        <v>1065</v>
      </c>
      <c r="H236">
        <v>1</v>
      </c>
      <c r="I236" t="s">
        <v>1565</v>
      </c>
      <c r="J236">
        <v>2</v>
      </c>
      <c r="K236" t="s">
        <v>1470</v>
      </c>
      <c r="L236">
        <v>1</v>
      </c>
    </row>
    <row r="237" spans="7:12" x14ac:dyDescent="0.7">
      <c r="G237" t="s">
        <v>1066</v>
      </c>
      <c r="H237">
        <v>1</v>
      </c>
      <c r="I237" t="s">
        <v>1926</v>
      </c>
      <c r="J237">
        <v>1</v>
      </c>
      <c r="K237" t="s">
        <v>1471</v>
      </c>
      <c r="L237">
        <v>1</v>
      </c>
    </row>
    <row r="238" spans="7:12" x14ac:dyDescent="0.7">
      <c r="G238" t="s">
        <v>1067</v>
      </c>
      <c r="H238">
        <v>1</v>
      </c>
      <c r="I238" t="s">
        <v>1927</v>
      </c>
      <c r="J238">
        <v>1</v>
      </c>
      <c r="K238" t="s">
        <v>730</v>
      </c>
      <c r="L238">
        <v>3</v>
      </c>
    </row>
    <row r="239" spans="7:12" x14ac:dyDescent="0.7">
      <c r="G239" t="s">
        <v>1068</v>
      </c>
      <c r="H239">
        <v>1</v>
      </c>
      <c r="I239" t="s">
        <v>1557</v>
      </c>
      <c r="J239">
        <v>2</v>
      </c>
      <c r="K239" t="s">
        <v>1472</v>
      </c>
      <c r="L239">
        <v>1</v>
      </c>
    </row>
    <row r="240" spans="7:12" x14ac:dyDescent="0.7">
      <c r="G240" t="s">
        <v>1069</v>
      </c>
      <c r="H240">
        <v>1</v>
      </c>
      <c r="I240" t="s">
        <v>1928</v>
      </c>
      <c r="J240">
        <v>1</v>
      </c>
      <c r="K240" t="s">
        <v>1305</v>
      </c>
      <c r="L240">
        <v>2</v>
      </c>
    </row>
    <row r="241" spans="7:12" x14ac:dyDescent="0.7">
      <c r="G241" t="s">
        <v>1070</v>
      </c>
      <c r="H241">
        <v>1</v>
      </c>
      <c r="I241" t="s">
        <v>1029</v>
      </c>
      <c r="J241">
        <v>3</v>
      </c>
      <c r="K241" t="s">
        <v>214</v>
      </c>
      <c r="L241">
        <v>6</v>
      </c>
    </row>
    <row r="242" spans="7:12" x14ac:dyDescent="0.7">
      <c r="G242" t="s">
        <v>403</v>
      </c>
      <c r="H242">
        <v>3</v>
      </c>
      <c r="I242" t="s">
        <v>1929</v>
      </c>
      <c r="J242">
        <v>1</v>
      </c>
      <c r="K242" t="s">
        <v>1473</v>
      </c>
      <c r="L242">
        <v>4</v>
      </c>
    </row>
    <row r="243" spans="7:12" x14ac:dyDescent="0.7">
      <c r="G243" t="s">
        <v>661</v>
      </c>
      <c r="H243">
        <v>2</v>
      </c>
      <c r="I243" t="s">
        <v>1930</v>
      </c>
      <c r="J243">
        <v>1</v>
      </c>
      <c r="K243" t="s">
        <v>1005</v>
      </c>
      <c r="L243">
        <v>2</v>
      </c>
    </row>
    <row r="244" spans="7:12" x14ac:dyDescent="0.7">
      <c r="G244" t="s">
        <v>273</v>
      </c>
      <c r="H244">
        <v>5</v>
      </c>
      <c r="I244" t="s">
        <v>755</v>
      </c>
      <c r="J244">
        <v>3</v>
      </c>
      <c r="K244" t="s">
        <v>1036</v>
      </c>
      <c r="L244">
        <v>2</v>
      </c>
    </row>
    <row r="245" spans="7:12" x14ac:dyDescent="0.7">
      <c r="G245" t="s">
        <v>275</v>
      </c>
      <c r="H245">
        <v>4</v>
      </c>
      <c r="I245" t="s">
        <v>1931</v>
      </c>
      <c r="J245">
        <v>1</v>
      </c>
      <c r="K245" t="s">
        <v>1037</v>
      </c>
      <c r="L245">
        <v>2</v>
      </c>
    </row>
    <row r="246" spans="7:12" x14ac:dyDescent="0.7">
      <c r="G246" t="s">
        <v>277</v>
      </c>
      <c r="H246">
        <v>3</v>
      </c>
      <c r="I246" t="s">
        <v>688</v>
      </c>
      <c r="J246">
        <v>4</v>
      </c>
      <c r="K246" t="s">
        <v>1082</v>
      </c>
      <c r="L246">
        <v>2</v>
      </c>
    </row>
    <row r="247" spans="7:12" x14ac:dyDescent="0.7">
      <c r="G247" t="s">
        <v>276</v>
      </c>
      <c r="H247">
        <v>5</v>
      </c>
      <c r="I247" t="s">
        <v>147</v>
      </c>
      <c r="J247">
        <v>6</v>
      </c>
      <c r="K247" t="s">
        <v>1083</v>
      </c>
      <c r="L247">
        <v>2</v>
      </c>
    </row>
    <row r="248" spans="7:12" x14ac:dyDescent="0.7">
      <c r="G248" t="s">
        <v>278</v>
      </c>
      <c r="H248">
        <v>3</v>
      </c>
      <c r="I248" t="s">
        <v>149</v>
      </c>
      <c r="J248">
        <v>5</v>
      </c>
      <c r="K248" t="s">
        <v>1142</v>
      </c>
      <c r="L248">
        <v>2</v>
      </c>
    </row>
    <row r="249" spans="7:12" x14ac:dyDescent="0.7">
      <c r="G249" t="s">
        <v>279</v>
      </c>
      <c r="H249">
        <v>4</v>
      </c>
      <c r="I249" t="s">
        <v>148</v>
      </c>
      <c r="J249">
        <v>6</v>
      </c>
      <c r="K249" t="s">
        <v>1474</v>
      </c>
      <c r="L249">
        <v>1</v>
      </c>
    </row>
    <row r="250" spans="7:12" x14ac:dyDescent="0.7">
      <c r="G250" t="s">
        <v>280</v>
      </c>
      <c r="H250">
        <v>5</v>
      </c>
      <c r="I250" t="s">
        <v>737</v>
      </c>
      <c r="J250">
        <v>3</v>
      </c>
      <c r="K250" t="s">
        <v>1475</v>
      </c>
      <c r="L250">
        <v>1</v>
      </c>
    </row>
    <row r="251" spans="7:12" x14ac:dyDescent="0.7">
      <c r="G251" t="s">
        <v>168</v>
      </c>
      <c r="H251">
        <v>4</v>
      </c>
      <c r="I251" t="s">
        <v>692</v>
      </c>
      <c r="J251">
        <v>4</v>
      </c>
      <c r="K251" t="s">
        <v>1476</v>
      </c>
      <c r="L251">
        <v>1</v>
      </c>
    </row>
    <row r="252" spans="7:12" x14ac:dyDescent="0.7">
      <c r="G252" t="s">
        <v>813</v>
      </c>
      <c r="H252">
        <v>2</v>
      </c>
      <c r="I252" t="s">
        <v>1932</v>
      </c>
      <c r="J252">
        <v>1</v>
      </c>
      <c r="K252" t="s">
        <v>1477</v>
      </c>
      <c r="L252">
        <v>1</v>
      </c>
    </row>
    <row r="253" spans="7:12" x14ac:dyDescent="0.7">
      <c r="G253" t="s">
        <v>1071</v>
      </c>
      <c r="H253">
        <v>1</v>
      </c>
      <c r="I253" t="s">
        <v>653</v>
      </c>
      <c r="J253">
        <v>4</v>
      </c>
      <c r="K253" t="s">
        <v>1141</v>
      </c>
      <c r="L253">
        <v>2</v>
      </c>
    </row>
    <row r="254" spans="7:12" x14ac:dyDescent="0.7">
      <c r="G254" t="s">
        <v>1072</v>
      </c>
      <c r="H254">
        <v>1</v>
      </c>
      <c r="I254" t="s">
        <v>68</v>
      </c>
      <c r="J254">
        <v>5</v>
      </c>
      <c r="K254" t="s">
        <v>1165</v>
      </c>
      <c r="L254">
        <v>2</v>
      </c>
    </row>
    <row r="255" spans="7:12" x14ac:dyDescent="0.7">
      <c r="G255" t="s">
        <v>481</v>
      </c>
      <c r="H255">
        <v>4</v>
      </c>
      <c r="I255" t="s">
        <v>69</v>
      </c>
      <c r="J255">
        <v>6</v>
      </c>
      <c r="K255" t="s">
        <v>939</v>
      </c>
      <c r="L255">
        <v>3</v>
      </c>
    </row>
    <row r="256" spans="7:12" x14ac:dyDescent="0.7">
      <c r="G256" t="s">
        <v>483</v>
      </c>
      <c r="H256">
        <v>5</v>
      </c>
      <c r="I256" t="s">
        <v>1933</v>
      </c>
      <c r="J256">
        <v>1</v>
      </c>
      <c r="K256" t="s">
        <v>1478</v>
      </c>
      <c r="L256">
        <v>1</v>
      </c>
    </row>
    <row r="257" spans="7:12" x14ac:dyDescent="0.7">
      <c r="G257" t="s">
        <v>484</v>
      </c>
      <c r="H257">
        <v>6</v>
      </c>
      <c r="I257" t="s">
        <v>652</v>
      </c>
      <c r="J257">
        <v>4</v>
      </c>
      <c r="K257" t="s">
        <v>1479</v>
      </c>
      <c r="L257">
        <v>1</v>
      </c>
    </row>
    <row r="258" spans="7:12" x14ac:dyDescent="0.7">
      <c r="G258" t="s">
        <v>488</v>
      </c>
      <c r="H258">
        <v>5</v>
      </c>
      <c r="I258" t="s">
        <v>680</v>
      </c>
      <c r="J258">
        <v>4</v>
      </c>
      <c r="K258" t="s">
        <v>112</v>
      </c>
      <c r="L258">
        <v>15</v>
      </c>
    </row>
    <row r="259" spans="7:12" x14ac:dyDescent="0.7">
      <c r="G259" t="s">
        <v>487</v>
      </c>
      <c r="H259">
        <v>4</v>
      </c>
      <c r="I259" t="s">
        <v>1267</v>
      </c>
      <c r="J259">
        <v>3</v>
      </c>
      <c r="K259" t="s">
        <v>658</v>
      </c>
      <c r="L259">
        <v>3</v>
      </c>
    </row>
    <row r="260" spans="7:12" x14ac:dyDescent="0.7">
      <c r="G260" t="s">
        <v>489</v>
      </c>
      <c r="H260">
        <v>3</v>
      </c>
      <c r="I260" t="s">
        <v>712</v>
      </c>
      <c r="J260">
        <v>4</v>
      </c>
      <c r="K260" t="s">
        <v>128</v>
      </c>
      <c r="L260">
        <v>10</v>
      </c>
    </row>
    <row r="261" spans="7:12" x14ac:dyDescent="0.7">
      <c r="G261" t="s">
        <v>492</v>
      </c>
      <c r="H261">
        <v>3</v>
      </c>
      <c r="I261" t="s">
        <v>1582</v>
      </c>
      <c r="J261">
        <v>2</v>
      </c>
      <c r="K261" t="s">
        <v>1480</v>
      </c>
      <c r="L261">
        <v>1</v>
      </c>
    </row>
    <row r="262" spans="7:12" x14ac:dyDescent="0.7">
      <c r="G262" t="s">
        <v>828</v>
      </c>
      <c r="H262">
        <v>2</v>
      </c>
      <c r="I262" t="s">
        <v>1581</v>
      </c>
      <c r="J262">
        <v>2</v>
      </c>
      <c r="K262" t="s">
        <v>1481</v>
      </c>
      <c r="L262">
        <v>1</v>
      </c>
    </row>
    <row r="263" spans="7:12" x14ac:dyDescent="0.7">
      <c r="G263" t="s">
        <v>832</v>
      </c>
      <c r="H263">
        <v>2</v>
      </c>
      <c r="I263" t="s">
        <v>1516</v>
      </c>
      <c r="J263">
        <v>2</v>
      </c>
      <c r="K263" t="s">
        <v>1482</v>
      </c>
      <c r="L263">
        <v>1</v>
      </c>
    </row>
    <row r="264" spans="7:12" x14ac:dyDescent="0.7">
      <c r="G264" t="s">
        <v>833</v>
      </c>
      <c r="H264">
        <v>2</v>
      </c>
      <c r="I264" t="s">
        <v>239</v>
      </c>
      <c r="J264">
        <v>6</v>
      </c>
      <c r="K264" t="s">
        <v>1483</v>
      </c>
      <c r="L264">
        <v>1</v>
      </c>
    </row>
    <row r="265" spans="7:12" x14ac:dyDescent="0.7">
      <c r="G265" t="s">
        <v>829</v>
      </c>
      <c r="H265">
        <v>2</v>
      </c>
      <c r="I265" t="s">
        <v>883</v>
      </c>
      <c r="J265">
        <v>4</v>
      </c>
      <c r="K265" t="s">
        <v>1334</v>
      </c>
      <c r="L265">
        <v>2</v>
      </c>
    </row>
    <row r="266" spans="7:12" x14ac:dyDescent="0.7">
      <c r="G266" t="s">
        <v>875</v>
      </c>
      <c r="H266">
        <v>1</v>
      </c>
      <c r="I266" t="s">
        <v>1033</v>
      </c>
      <c r="J266">
        <v>3</v>
      </c>
      <c r="K266" t="s">
        <v>1484</v>
      </c>
      <c r="L266">
        <v>1</v>
      </c>
    </row>
    <row r="267" spans="7:12" x14ac:dyDescent="0.7">
      <c r="G267" t="s">
        <v>494</v>
      </c>
      <c r="H267">
        <v>3</v>
      </c>
      <c r="I267" t="s">
        <v>884</v>
      </c>
      <c r="J267">
        <v>4</v>
      </c>
      <c r="K267" t="s">
        <v>1333</v>
      </c>
      <c r="L267">
        <v>2</v>
      </c>
    </row>
    <row r="268" spans="7:12" x14ac:dyDescent="0.7">
      <c r="G268" t="s">
        <v>493</v>
      </c>
      <c r="H268">
        <v>4</v>
      </c>
      <c r="I268" t="s">
        <v>1934</v>
      </c>
      <c r="J268">
        <v>1</v>
      </c>
      <c r="K268" t="s">
        <v>719</v>
      </c>
      <c r="L268">
        <v>3</v>
      </c>
    </row>
    <row r="269" spans="7:12" x14ac:dyDescent="0.7">
      <c r="G269" t="s">
        <v>495</v>
      </c>
      <c r="H269">
        <v>4</v>
      </c>
      <c r="I269" t="s">
        <v>1935</v>
      </c>
      <c r="J269">
        <v>1</v>
      </c>
      <c r="K269" t="s">
        <v>1332</v>
      </c>
      <c r="L269">
        <v>2</v>
      </c>
    </row>
    <row r="270" spans="7:12" x14ac:dyDescent="0.7">
      <c r="G270" t="s">
        <v>831</v>
      </c>
      <c r="H270">
        <v>2</v>
      </c>
      <c r="I270" t="s">
        <v>398</v>
      </c>
      <c r="J270">
        <v>5</v>
      </c>
      <c r="K270" t="s">
        <v>44</v>
      </c>
      <c r="L270">
        <v>4</v>
      </c>
    </row>
    <row r="271" spans="7:12" x14ac:dyDescent="0.7">
      <c r="G271" t="s">
        <v>834</v>
      </c>
      <c r="H271">
        <v>2</v>
      </c>
      <c r="I271" t="s">
        <v>1287</v>
      </c>
      <c r="J271">
        <v>3</v>
      </c>
      <c r="K271" t="s">
        <v>718</v>
      </c>
      <c r="L271">
        <v>3</v>
      </c>
    </row>
    <row r="272" spans="7:12" x14ac:dyDescent="0.7">
      <c r="G272" t="s">
        <v>505</v>
      </c>
      <c r="H272">
        <v>3</v>
      </c>
      <c r="I272" t="s">
        <v>1694</v>
      </c>
      <c r="J272">
        <v>2</v>
      </c>
      <c r="K272" t="s">
        <v>720</v>
      </c>
      <c r="L272">
        <v>3</v>
      </c>
    </row>
    <row r="273" spans="7:12" x14ac:dyDescent="0.7">
      <c r="G273" t="s">
        <v>1073</v>
      </c>
      <c r="H273">
        <v>2</v>
      </c>
      <c r="I273" t="s">
        <v>437</v>
      </c>
      <c r="J273">
        <v>5</v>
      </c>
      <c r="K273" t="s">
        <v>46</v>
      </c>
      <c r="L273">
        <v>5</v>
      </c>
    </row>
    <row r="274" spans="7:12" x14ac:dyDescent="0.7">
      <c r="G274" t="s">
        <v>453</v>
      </c>
      <c r="H274">
        <v>3</v>
      </c>
      <c r="I274" t="s">
        <v>365</v>
      </c>
      <c r="J274">
        <v>5</v>
      </c>
      <c r="K274" t="s">
        <v>47</v>
      </c>
      <c r="L274">
        <v>4</v>
      </c>
    </row>
    <row r="275" spans="7:12" x14ac:dyDescent="0.7">
      <c r="G275" t="s">
        <v>455</v>
      </c>
      <c r="H275">
        <v>3</v>
      </c>
      <c r="I275" t="s">
        <v>724</v>
      </c>
      <c r="J275">
        <v>5</v>
      </c>
      <c r="K275" t="s">
        <v>1140</v>
      </c>
      <c r="L275">
        <v>2</v>
      </c>
    </row>
    <row r="276" spans="7:12" x14ac:dyDescent="0.7">
      <c r="G276" t="s">
        <v>456</v>
      </c>
      <c r="H276">
        <v>3</v>
      </c>
      <c r="I276" t="s">
        <v>1936</v>
      </c>
      <c r="J276">
        <v>1</v>
      </c>
      <c r="K276" t="s">
        <v>50</v>
      </c>
      <c r="L276">
        <v>10</v>
      </c>
    </row>
    <row r="277" spans="7:12" x14ac:dyDescent="0.7">
      <c r="G277" t="s">
        <v>454</v>
      </c>
      <c r="H277">
        <v>3</v>
      </c>
      <c r="I277" t="s">
        <v>771</v>
      </c>
      <c r="J277">
        <v>4</v>
      </c>
      <c r="K277" t="s">
        <v>51</v>
      </c>
      <c r="L277">
        <v>11</v>
      </c>
    </row>
    <row r="278" spans="7:12" x14ac:dyDescent="0.7">
      <c r="G278" t="s">
        <v>1074</v>
      </c>
      <c r="H278">
        <v>1</v>
      </c>
      <c r="I278" t="s">
        <v>98</v>
      </c>
      <c r="J278">
        <v>5</v>
      </c>
      <c r="K278" t="s">
        <v>771</v>
      </c>
      <c r="L278">
        <v>3</v>
      </c>
    </row>
    <row r="279" spans="7:12" x14ac:dyDescent="0.7">
      <c r="G279" t="s">
        <v>288</v>
      </c>
      <c r="H279">
        <v>3</v>
      </c>
      <c r="I279" t="s">
        <v>1455</v>
      </c>
      <c r="J279">
        <v>2</v>
      </c>
      <c r="K279" t="s">
        <v>98</v>
      </c>
      <c r="L279">
        <v>4</v>
      </c>
    </row>
    <row r="280" spans="7:12" x14ac:dyDescent="0.7">
      <c r="G280" t="s">
        <v>758</v>
      </c>
      <c r="H280">
        <v>2</v>
      </c>
      <c r="I280" t="s">
        <v>1937</v>
      </c>
      <c r="J280">
        <v>1</v>
      </c>
      <c r="K280" t="s">
        <v>96</v>
      </c>
      <c r="L280">
        <v>5</v>
      </c>
    </row>
    <row r="281" spans="7:12" x14ac:dyDescent="0.7">
      <c r="G281" t="s">
        <v>1075</v>
      </c>
      <c r="H281">
        <v>1</v>
      </c>
      <c r="I281" t="s">
        <v>124</v>
      </c>
      <c r="J281">
        <v>5</v>
      </c>
      <c r="K281" t="s">
        <v>97</v>
      </c>
      <c r="L281">
        <v>4</v>
      </c>
    </row>
    <row r="282" spans="7:12" x14ac:dyDescent="0.7">
      <c r="G282" t="s">
        <v>292</v>
      </c>
      <c r="H282">
        <v>3</v>
      </c>
      <c r="I282" t="s">
        <v>1456</v>
      </c>
      <c r="J282">
        <v>2</v>
      </c>
      <c r="K282" t="s">
        <v>1485</v>
      </c>
      <c r="L282">
        <v>1</v>
      </c>
    </row>
    <row r="283" spans="7:12" x14ac:dyDescent="0.7">
      <c r="G283" t="s">
        <v>756</v>
      </c>
      <c r="H283">
        <v>2</v>
      </c>
      <c r="I283" t="s">
        <v>1457</v>
      </c>
      <c r="J283">
        <v>2</v>
      </c>
      <c r="K283" t="s">
        <v>666</v>
      </c>
      <c r="L283">
        <v>3</v>
      </c>
    </row>
    <row r="284" spans="7:12" x14ac:dyDescent="0.7">
      <c r="G284" t="s">
        <v>290</v>
      </c>
      <c r="H284">
        <v>3</v>
      </c>
      <c r="I284" t="s">
        <v>176</v>
      </c>
      <c r="J284">
        <v>5</v>
      </c>
      <c r="K284" t="s">
        <v>1338</v>
      </c>
      <c r="L284">
        <v>2</v>
      </c>
    </row>
    <row r="285" spans="7:12" x14ac:dyDescent="0.7">
      <c r="G285" t="s">
        <v>757</v>
      </c>
      <c r="H285">
        <v>2</v>
      </c>
      <c r="I285" t="s">
        <v>1506</v>
      </c>
      <c r="J285">
        <v>2</v>
      </c>
      <c r="K285" t="s">
        <v>1486</v>
      </c>
      <c r="L285">
        <v>1</v>
      </c>
    </row>
    <row r="286" spans="7:12" x14ac:dyDescent="0.7">
      <c r="G286" t="s">
        <v>291</v>
      </c>
      <c r="H286">
        <v>3</v>
      </c>
      <c r="I286" t="s">
        <v>1309</v>
      </c>
      <c r="J286">
        <v>3</v>
      </c>
      <c r="K286" t="s">
        <v>1487</v>
      </c>
      <c r="L286">
        <v>1</v>
      </c>
    </row>
    <row r="287" spans="7:12" x14ac:dyDescent="0.7">
      <c r="G287" t="s">
        <v>760</v>
      </c>
      <c r="H287">
        <v>2</v>
      </c>
      <c r="I287" t="s">
        <v>909</v>
      </c>
      <c r="J287">
        <v>4</v>
      </c>
      <c r="K287" t="s">
        <v>667</v>
      </c>
      <c r="L287">
        <v>5</v>
      </c>
    </row>
    <row r="288" spans="7:12" x14ac:dyDescent="0.7">
      <c r="G288" t="s">
        <v>761</v>
      </c>
      <c r="H288">
        <v>3</v>
      </c>
      <c r="I288" t="s">
        <v>45</v>
      </c>
      <c r="J288">
        <v>2</v>
      </c>
      <c r="K288" t="s">
        <v>1488</v>
      </c>
      <c r="L288">
        <v>1</v>
      </c>
    </row>
    <row r="289" spans="7:12" x14ac:dyDescent="0.7">
      <c r="G289" t="s">
        <v>293</v>
      </c>
      <c r="H289">
        <v>4</v>
      </c>
      <c r="I289" t="s">
        <v>1433</v>
      </c>
      <c r="J289">
        <v>2</v>
      </c>
      <c r="K289" t="s">
        <v>1489</v>
      </c>
      <c r="L289">
        <v>1</v>
      </c>
    </row>
    <row r="290" spans="7:12" x14ac:dyDescent="0.7">
      <c r="G290" t="s">
        <v>762</v>
      </c>
      <c r="H290">
        <v>2</v>
      </c>
      <c r="I290" t="s">
        <v>1938</v>
      </c>
      <c r="J290">
        <v>1</v>
      </c>
      <c r="K290" t="s">
        <v>322</v>
      </c>
      <c r="L290">
        <v>3</v>
      </c>
    </row>
    <row r="291" spans="7:12" x14ac:dyDescent="0.7">
      <c r="G291" t="s">
        <v>289</v>
      </c>
      <c r="H291">
        <v>3</v>
      </c>
      <c r="I291" t="s">
        <v>704</v>
      </c>
      <c r="J291">
        <v>4</v>
      </c>
      <c r="K291" t="s">
        <v>1490</v>
      </c>
      <c r="L291">
        <v>1</v>
      </c>
    </row>
    <row r="292" spans="7:12" x14ac:dyDescent="0.7">
      <c r="G292" t="s">
        <v>759</v>
      </c>
      <c r="H292">
        <v>2</v>
      </c>
      <c r="I292" t="s">
        <v>1939</v>
      </c>
      <c r="J292">
        <v>1</v>
      </c>
      <c r="K292" t="s">
        <v>1491</v>
      </c>
      <c r="L292">
        <v>1</v>
      </c>
    </row>
    <row r="293" spans="7:12" x14ac:dyDescent="0.7">
      <c r="G293" t="s">
        <v>1076</v>
      </c>
      <c r="H293">
        <v>1</v>
      </c>
      <c r="I293" t="s">
        <v>410</v>
      </c>
      <c r="J293">
        <v>4</v>
      </c>
      <c r="K293" t="s">
        <v>1492</v>
      </c>
      <c r="L293">
        <v>1</v>
      </c>
    </row>
    <row r="294" spans="7:12" x14ac:dyDescent="0.7">
      <c r="G294" t="s">
        <v>151</v>
      </c>
      <c r="H294">
        <v>6</v>
      </c>
      <c r="I294" t="s">
        <v>1940</v>
      </c>
      <c r="J294">
        <v>1</v>
      </c>
      <c r="K294" t="s">
        <v>324</v>
      </c>
      <c r="L294">
        <v>3</v>
      </c>
    </row>
    <row r="295" spans="7:12" x14ac:dyDescent="0.7">
      <c r="G295" t="s">
        <v>150</v>
      </c>
      <c r="H295">
        <v>5</v>
      </c>
      <c r="I295" t="s">
        <v>120</v>
      </c>
      <c r="J295">
        <v>6</v>
      </c>
      <c r="K295" t="s">
        <v>325</v>
      </c>
      <c r="L295">
        <v>3</v>
      </c>
    </row>
    <row r="296" spans="7:12" x14ac:dyDescent="0.7">
      <c r="G296" t="s">
        <v>1077</v>
      </c>
      <c r="H296">
        <v>1</v>
      </c>
      <c r="I296" t="s">
        <v>719</v>
      </c>
      <c r="J296">
        <v>4</v>
      </c>
      <c r="K296" t="s">
        <v>323</v>
      </c>
      <c r="L296">
        <v>3</v>
      </c>
    </row>
    <row r="297" spans="7:12" x14ac:dyDescent="0.7">
      <c r="G297" t="s">
        <v>695</v>
      </c>
      <c r="H297">
        <v>2</v>
      </c>
      <c r="I297" t="s">
        <v>1332</v>
      </c>
      <c r="J297">
        <v>3</v>
      </c>
      <c r="K297" t="s">
        <v>1493</v>
      </c>
      <c r="L297">
        <v>1</v>
      </c>
    </row>
    <row r="298" spans="7:12" x14ac:dyDescent="0.7">
      <c r="G298" t="s">
        <v>694</v>
      </c>
      <c r="H298">
        <v>2</v>
      </c>
      <c r="I298" t="s">
        <v>1941</v>
      </c>
      <c r="J298">
        <v>1</v>
      </c>
      <c r="K298" t="s">
        <v>1494</v>
      </c>
      <c r="L298">
        <v>1</v>
      </c>
    </row>
    <row r="299" spans="7:12" x14ac:dyDescent="0.7">
      <c r="G299" t="s">
        <v>689</v>
      </c>
      <c r="H299">
        <v>2</v>
      </c>
      <c r="I299" t="s">
        <v>53</v>
      </c>
      <c r="J299">
        <v>5</v>
      </c>
      <c r="K299" t="s">
        <v>327</v>
      </c>
      <c r="L299">
        <v>8</v>
      </c>
    </row>
    <row r="300" spans="7:12" x14ac:dyDescent="0.7">
      <c r="G300" t="s">
        <v>690</v>
      </c>
      <c r="H300">
        <v>2</v>
      </c>
      <c r="I300" t="s">
        <v>1035</v>
      </c>
      <c r="J300">
        <v>3</v>
      </c>
      <c r="K300" t="s">
        <v>328</v>
      </c>
      <c r="L300">
        <v>4</v>
      </c>
    </row>
    <row r="301" spans="7:12" x14ac:dyDescent="0.7">
      <c r="G301" t="s">
        <v>691</v>
      </c>
      <c r="H301">
        <v>2</v>
      </c>
      <c r="I301" t="s">
        <v>1335</v>
      </c>
      <c r="J301">
        <v>3</v>
      </c>
      <c r="K301" t="s">
        <v>1495</v>
      </c>
      <c r="L301">
        <v>1</v>
      </c>
    </row>
    <row r="302" spans="7:12" x14ac:dyDescent="0.7">
      <c r="G302" t="s">
        <v>72</v>
      </c>
      <c r="H302">
        <v>6</v>
      </c>
      <c r="I302" t="s">
        <v>1942</v>
      </c>
      <c r="J302">
        <v>1</v>
      </c>
      <c r="K302" t="s">
        <v>329</v>
      </c>
      <c r="L302">
        <v>1</v>
      </c>
    </row>
    <row r="303" spans="7:12" x14ac:dyDescent="0.7">
      <c r="G303" t="s">
        <v>74</v>
      </c>
      <c r="H303">
        <v>6</v>
      </c>
      <c r="I303" t="s">
        <v>1943</v>
      </c>
      <c r="J303">
        <v>1</v>
      </c>
      <c r="K303" t="s">
        <v>330</v>
      </c>
      <c r="L303">
        <v>4</v>
      </c>
    </row>
    <row r="304" spans="7:12" x14ac:dyDescent="0.7">
      <c r="G304" t="s">
        <v>75</v>
      </c>
      <c r="H304">
        <v>4</v>
      </c>
      <c r="I304" t="s">
        <v>1944</v>
      </c>
      <c r="J304">
        <v>1</v>
      </c>
      <c r="K304" t="s">
        <v>1496</v>
      </c>
      <c r="L304">
        <v>1</v>
      </c>
    </row>
    <row r="305" spans="7:12" x14ac:dyDescent="0.7">
      <c r="G305" t="s">
        <v>654</v>
      </c>
      <c r="H305">
        <v>2</v>
      </c>
      <c r="I305" t="s">
        <v>1945</v>
      </c>
      <c r="J305">
        <v>1</v>
      </c>
      <c r="K305" t="s">
        <v>1497</v>
      </c>
      <c r="L305">
        <v>1</v>
      </c>
    </row>
    <row r="306" spans="7:12" x14ac:dyDescent="0.7">
      <c r="G306" t="s">
        <v>1078</v>
      </c>
      <c r="H306">
        <v>1</v>
      </c>
      <c r="I306" t="s">
        <v>1036</v>
      </c>
      <c r="J306">
        <v>3</v>
      </c>
      <c r="K306" t="s">
        <v>1498</v>
      </c>
      <c r="L306">
        <v>1</v>
      </c>
    </row>
    <row r="307" spans="7:12" x14ac:dyDescent="0.7">
      <c r="G307" t="s">
        <v>891</v>
      </c>
      <c r="H307">
        <v>2</v>
      </c>
      <c r="I307" t="s">
        <v>1037</v>
      </c>
      <c r="J307">
        <v>3</v>
      </c>
      <c r="K307" t="s">
        <v>1499</v>
      </c>
      <c r="L307">
        <v>1</v>
      </c>
    </row>
    <row r="308" spans="7:12" x14ac:dyDescent="0.7">
      <c r="G308" t="s">
        <v>1079</v>
      </c>
      <c r="H308">
        <v>1</v>
      </c>
      <c r="I308" t="s">
        <v>1475</v>
      </c>
      <c r="J308">
        <v>2</v>
      </c>
      <c r="K308" t="s">
        <v>1500</v>
      </c>
      <c r="L308">
        <v>1</v>
      </c>
    </row>
    <row r="309" spans="7:12" x14ac:dyDescent="0.7">
      <c r="G309" t="s">
        <v>1080</v>
      </c>
      <c r="H309">
        <v>1</v>
      </c>
      <c r="I309" t="s">
        <v>1464</v>
      </c>
      <c r="J309">
        <v>2</v>
      </c>
      <c r="K309" t="s">
        <v>1501</v>
      </c>
      <c r="L309">
        <v>1</v>
      </c>
    </row>
    <row r="310" spans="7:12" x14ac:dyDescent="0.7">
      <c r="G310" t="s">
        <v>208</v>
      </c>
      <c r="H310">
        <v>4</v>
      </c>
      <c r="I310" t="s">
        <v>1038</v>
      </c>
      <c r="J310">
        <v>2</v>
      </c>
      <c r="K310" t="s">
        <v>1502</v>
      </c>
      <c r="L310">
        <v>1</v>
      </c>
    </row>
    <row r="311" spans="7:12" x14ac:dyDescent="0.7">
      <c r="G311" t="s">
        <v>914</v>
      </c>
      <c r="H311">
        <v>2</v>
      </c>
      <c r="I311" t="s">
        <v>1040</v>
      </c>
      <c r="J311">
        <v>3</v>
      </c>
      <c r="K311" t="s">
        <v>331</v>
      </c>
      <c r="L311">
        <v>4</v>
      </c>
    </row>
    <row r="312" spans="7:12" x14ac:dyDescent="0.7">
      <c r="G312" t="s">
        <v>915</v>
      </c>
      <c r="H312">
        <v>2</v>
      </c>
      <c r="I312" t="s">
        <v>1039</v>
      </c>
      <c r="J312">
        <v>3</v>
      </c>
      <c r="K312" t="s">
        <v>1020</v>
      </c>
      <c r="L312">
        <v>2</v>
      </c>
    </row>
    <row r="313" spans="7:12" x14ac:dyDescent="0.7">
      <c r="G313" t="s">
        <v>919</v>
      </c>
      <c r="H313">
        <v>2</v>
      </c>
      <c r="I313" t="s">
        <v>1463</v>
      </c>
      <c r="J313">
        <v>2</v>
      </c>
      <c r="K313" t="s">
        <v>1021</v>
      </c>
      <c r="L313">
        <v>2</v>
      </c>
    </row>
    <row r="314" spans="7:12" x14ac:dyDescent="0.7">
      <c r="G314" t="s">
        <v>920</v>
      </c>
      <c r="H314">
        <v>2</v>
      </c>
      <c r="I314" t="s">
        <v>1042</v>
      </c>
      <c r="J314">
        <v>3</v>
      </c>
      <c r="K314" t="s">
        <v>1347</v>
      </c>
      <c r="L314">
        <v>2</v>
      </c>
    </row>
    <row r="315" spans="7:12" x14ac:dyDescent="0.7">
      <c r="G315" t="s">
        <v>921</v>
      </c>
      <c r="H315">
        <v>2</v>
      </c>
      <c r="I315" t="s">
        <v>1946</v>
      </c>
      <c r="J315">
        <v>1</v>
      </c>
      <c r="K315" t="s">
        <v>1022</v>
      </c>
      <c r="L315">
        <v>2</v>
      </c>
    </row>
    <row r="316" spans="7:12" x14ac:dyDescent="0.7">
      <c r="G316" t="s">
        <v>343</v>
      </c>
      <c r="H316">
        <v>3</v>
      </c>
      <c r="I316" t="s">
        <v>1404</v>
      </c>
      <c r="J316">
        <v>2</v>
      </c>
      <c r="K316" t="s">
        <v>1352</v>
      </c>
      <c r="L316">
        <v>2</v>
      </c>
    </row>
    <row r="317" spans="7:12" x14ac:dyDescent="0.7">
      <c r="G317" t="s">
        <v>340</v>
      </c>
      <c r="H317">
        <v>4</v>
      </c>
      <c r="I317" t="s">
        <v>1947</v>
      </c>
      <c r="J317">
        <v>1</v>
      </c>
      <c r="K317" t="s">
        <v>1361</v>
      </c>
      <c r="L317">
        <v>2</v>
      </c>
    </row>
    <row r="318" spans="7:12" x14ac:dyDescent="0.7">
      <c r="G318" t="s">
        <v>344</v>
      </c>
      <c r="H318">
        <v>2</v>
      </c>
      <c r="I318" t="s">
        <v>1948</v>
      </c>
      <c r="J318">
        <v>1</v>
      </c>
      <c r="K318" t="s">
        <v>1362</v>
      </c>
      <c r="L318">
        <v>2</v>
      </c>
    </row>
    <row r="319" spans="7:12" x14ac:dyDescent="0.7">
      <c r="G319" t="s">
        <v>258</v>
      </c>
      <c r="H319">
        <v>3</v>
      </c>
      <c r="I319" t="s">
        <v>1949</v>
      </c>
      <c r="J319">
        <v>1</v>
      </c>
      <c r="K319" t="s">
        <v>1064</v>
      </c>
      <c r="L319">
        <v>2</v>
      </c>
    </row>
    <row r="320" spans="7:12" x14ac:dyDescent="0.7">
      <c r="G320" t="s">
        <v>240</v>
      </c>
      <c r="H320">
        <v>3</v>
      </c>
      <c r="I320" t="s">
        <v>1950</v>
      </c>
      <c r="J320">
        <v>1</v>
      </c>
      <c r="K320" t="s">
        <v>1065</v>
      </c>
      <c r="L320">
        <v>2</v>
      </c>
    </row>
    <row r="321" spans="7:12" x14ac:dyDescent="0.7">
      <c r="G321" t="s">
        <v>241</v>
      </c>
      <c r="H321">
        <v>3</v>
      </c>
      <c r="I321" t="s">
        <v>1409</v>
      </c>
      <c r="J321">
        <v>2</v>
      </c>
      <c r="K321" t="s">
        <v>1112</v>
      </c>
      <c r="L321">
        <v>2</v>
      </c>
    </row>
    <row r="322" spans="7:12" x14ac:dyDescent="0.7">
      <c r="G322" t="s">
        <v>1081</v>
      </c>
      <c r="H322">
        <v>1</v>
      </c>
      <c r="I322" t="s">
        <v>1951</v>
      </c>
      <c r="J322">
        <v>1</v>
      </c>
      <c r="K322" t="s">
        <v>1113</v>
      </c>
      <c r="L322">
        <v>2</v>
      </c>
    </row>
    <row r="323" spans="7:12" x14ac:dyDescent="0.7">
      <c r="G323" t="s">
        <v>265</v>
      </c>
      <c r="H323">
        <v>4</v>
      </c>
      <c r="I323" t="s">
        <v>1952</v>
      </c>
      <c r="J323">
        <v>1</v>
      </c>
      <c r="K323" t="s">
        <v>1111</v>
      </c>
      <c r="L323">
        <v>2</v>
      </c>
    </row>
    <row r="324" spans="7:12" x14ac:dyDescent="0.7">
      <c r="G324" t="s">
        <v>444</v>
      </c>
      <c r="H324">
        <v>3</v>
      </c>
      <c r="I324" t="s">
        <v>1043</v>
      </c>
      <c r="J324">
        <v>2</v>
      </c>
      <c r="K324" t="s">
        <v>968</v>
      </c>
      <c r="L324">
        <v>15</v>
      </c>
    </row>
    <row r="325" spans="7:12" x14ac:dyDescent="0.7">
      <c r="G325" t="s">
        <v>442</v>
      </c>
      <c r="H325">
        <v>5</v>
      </c>
      <c r="I325" t="s">
        <v>1953</v>
      </c>
      <c r="J325">
        <v>1</v>
      </c>
      <c r="K325" t="s">
        <v>228</v>
      </c>
      <c r="L325">
        <v>3</v>
      </c>
    </row>
    <row r="326" spans="7:12" x14ac:dyDescent="0.7">
      <c r="G326" t="s">
        <v>435</v>
      </c>
      <c r="H326">
        <v>3</v>
      </c>
      <c r="I326" t="s">
        <v>1044</v>
      </c>
      <c r="J326">
        <v>3</v>
      </c>
      <c r="K326" t="s">
        <v>1503</v>
      </c>
      <c r="L326">
        <v>12</v>
      </c>
    </row>
    <row r="327" spans="7:12" x14ac:dyDescent="0.7">
      <c r="G327" t="s">
        <v>405</v>
      </c>
      <c r="H327">
        <v>5</v>
      </c>
      <c r="I327" t="s">
        <v>1407</v>
      </c>
      <c r="J327">
        <v>2</v>
      </c>
      <c r="K327" t="s">
        <v>468</v>
      </c>
      <c r="L327">
        <v>11</v>
      </c>
    </row>
    <row r="328" spans="7:12" x14ac:dyDescent="0.7">
      <c r="G328" t="s">
        <v>406</v>
      </c>
      <c r="H328">
        <v>6</v>
      </c>
      <c r="I328" t="s">
        <v>325</v>
      </c>
      <c r="J328">
        <v>3</v>
      </c>
      <c r="K328" t="s">
        <v>1156</v>
      </c>
      <c r="L328">
        <v>2</v>
      </c>
    </row>
    <row r="329" spans="7:12" x14ac:dyDescent="0.7">
      <c r="G329" t="s">
        <v>366</v>
      </c>
      <c r="H329">
        <v>4</v>
      </c>
      <c r="I329" t="s">
        <v>1493</v>
      </c>
      <c r="J329">
        <v>2</v>
      </c>
      <c r="K329" t="s">
        <v>58</v>
      </c>
      <c r="L329">
        <v>13</v>
      </c>
    </row>
    <row r="330" spans="7:12" x14ac:dyDescent="0.7">
      <c r="G330" t="s">
        <v>664</v>
      </c>
      <c r="H330">
        <v>1</v>
      </c>
      <c r="I330" t="s">
        <v>1494</v>
      </c>
      <c r="J330">
        <v>2</v>
      </c>
      <c r="K330" t="s">
        <v>1164</v>
      </c>
      <c r="L330">
        <v>2</v>
      </c>
    </row>
    <row r="331" spans="7:12" x14ac:dyDescent="0.7">
      <c r="G331" t="s">
        <v>97</v>
      </c>
      <c r="H331">
        <v>3</v>
      </c>
      <c r="I331" t="s">
        <v>1954</v>
      </c>
      <c r="J331">
        <v>1</v>
      </c>
      <c r="K331" t="s">
        <v>1003</v>
      </c>
      <c r="L331">
        <v>2</v>
      </c>
    </row>
    <row r="332" spans="7:12" x14ac:dyDescent="0.7">
      <c r="G332" t="s">
        <v>96</v>
      </c>
      <c r="H332">
        <v>4</v>
      </c>
      <c r="I332" t="s">
        <v>1491</v>
      </c>
      <c r="J332">
        <v>2</v>
      </c>
      <c r="K332" t="s">
        <v>410</v>
      </c>
      <c r="L332">
        <v>3</v>
      </c>
    </row>
    <row r="333" spans="7:12" x14ac:dyDescent="0.7">
      <c r="G333" t="s">
        <v>418</v>
      </c>
      <c r="H333">
        <v>6</v>
      </c>
      <c r="I333" t="s">
        <v>1492</v>
      </c>
      <c r="J333">
        <v>2</v>
      </c>
      <c r="K333" t="s">
        <v>412</v>
      </c>
      <c r="L333">
        <v>9</v>
      </c>
    </row>
    <row r="334" spans="7:12" x14ac:dyDescent="0.7">
      <c r="G334" t="s">
        <v>730</v>
      </c>
      <c r="H334">
        <v>2</v>
      </c>
      <c r="I334" t="s">
        <v>939</v>
      </c>
      <c r="J334">
        <v>5</v>
      </c>
      <c r="K334" t="s">
        <v>1504</v>
      </c>
      <c r="L334">
        <v>1</v>
      </c>
    </row>
    <row r="335" spans="7:12" x14ac:dyDescent="0.7">
      <c r="G335" t="s">
        <v>132</v>
      </c>
      <c r="H335">
        <v>4</v>
      </c>
      <c r="I335" t="s">
        <v>1363</v>
      </c>
      <c r="J335">
        <v>2</v>
      </c>
      <c r="K335" t="s">
        <v>724</v>
      </c>
      <c r="L335">
        <v>2</v>
      </c>
    </row>
    <row r="336" spans="7:12" x14ac:dyDescent="0.7">
      <c r="G336" t="s">
        <v>795</v>
      </c>
      <c r="H336">
        <v>3</v>
      </c>
      <c r="I336" t="s">
        <v>1066</v>
      </c>
      <c r="J336">
        <v>2</v>
      </c>
      <c r="K336" t="s">
        <v>723</v>
      </c>
      <c r="L336">
        <v>2</v>
      </c>
    </row>
    <row r="337" spans="7:12" x14ac:dyDescent="0.7">
      <c r="G337" t="s">
        <v>44</v>
      </c>
      <c r="H337">
        <v>3</v>
      </c>
      <c r="I337" t="s">
        <v>1067</v>
      </c>
      <c r="J337">
        <v>2</v>
      </c>
      <c r="K337" t="s">
        <v>722</v>
      </c>
      <c r="L337">
        <v>2</v>
      </c>
    </row>
    <row r="338" spans="7:12" x14ac:dyDescent="0.7">
      <c r="G338" t="s">
        <v>718</v>
      </c>
      <c r="H338">
        <v>2</v>
      </c>
      <c r="I338" t="s">
        <v>1362</v>
      </c>
      <c r="J338">
        <v>3</v>
      </c>
      <c r="K338" t="s">
        <v>267</v>
      </c>
      <c r="L338">
        <v>4</v>
      </c>
    </row>
    <row r="339" spans="7:12" x14ac:dyDescent="0.7">
      <c r="G339" t="s">
        <v>720</v>
      </c>
      <c r="H339">
        <v>2</v>
      </c>
      <c r="I339" t="s">
        <v>1361</v>
      </c>
      <c r="J339">
        <v>3</v>
      </c>
      <c r="K339" t="s">
        <v>663</v>
      </c>
      <c r="L339">
        <v>2</v>
      </c>
    </row>
    <row r="340" spans="7:12" x14ac:dyDescent="0.7">
      <c r="G340" t="s">
        <v>54</v>
      </c>
      <c r="H340">
        <v>4</v>
      </c>
      <c r="I340" t="s">
        <v>1064</v>
      </c>
      <c r="J340">
        <v>3</v>
      </c>
      <c r="K340" t="s">
        <v>1505</v>
      </c>
      <c r="L340">
        <v>2</v>
      </c>
    </row>
    <row r="341" spans="7:12" x14ac:dyDescent="0.7">
      <c r="G341" t="s">
        <v>667</v>
      </c>
      <c r="H341">
        <v>4</v>
      </c>
      <c r="I341" t="s">
        <v>1065</v>
      </c>
      <c r="J341">
        <v>3</v>
      </c>
      <c r="K341" t="s">
        <v>537</v>
      </c>
      <c r="L341">
        <v>3</v>
      </c>
    </row>
    <row r="342" spans="7:12" x14ac:dyDescent="0.7">
      <c r="G342" t="s">
        <v>1082</v>
      </c>
      <c r="H342">
        <v>1</v>
      </c>
      <c r="I342" t="s">
        <v>1955</v>
      </c>
      <c r="J342">
        <v>1</v>
      </c>
      <c r="K342" t="s">
        <v>177</v>
      </c>
      <c r="L342">
        <v>4</v>
      </c>
    </row>
    <row r="343" spans="7:12" x14ac:dyDescent="0.7">
      <c r="G343" t="s">
        <v>1083</v>
      </c>
      <c r="H343">
        <v>1</v>
      </c>
      <c r="I343" t="s">
        <v>1956</v>
      </c>
      <c r="J343">
        <v>1</v>
      </c>
      <c r="K343" t="s">
        <v>908</v>
      </c>
      <c r="L343">
        <v>3</v>
      </c>
    </row>
    <row r="344" spans="7:12" x14ac:dyDescent="0.7">
      <c r="G344" t="s">
        <v>1084</v>
      </c>
      <c r="H344">
        <v>1</v>
      </c>
      <c r="I344" t="s">
        <v>1957</v>
      </c>
      <c r="J344">
        <v>1</v>
      </c>
      <c r="K344" t="s">
        <v>1308</v>
      </c>
      <c r="L344">
        <v>2</v>
      </c>
    </row>
    <row r="345" spans="7:12" x14ac:dyDescent="0.7">
      <c r="G345" t="s">
        <v>1085</v>
      </c>
      <c r="H345">
        <v>1</v>
      </c>
      <c r="I345" t="s">
        <v>1536</v>
      </c>
      <c r="J345">
        <v>2</v>
      </c>
      <c r="K345" t="s">
        <v>1506</v>
      </c>
      <c r="L345">
        <v>1</v>
      </c>
    </row>
    <row r="346" spans="7:12" x14ac:dyDescent="0.7">
      <c r="G346" t="s">
        <v>946</v>
      </c>
      <c r="H346">
        <v>5</v>
      </c>
      <c r="I346" t="s">
        <v>1958</v>
      </c>
      <c r="J346">
        <v>1</v>
      </c>
      <c r="K346" t="s">
        <v>1309</v>
      </c>
      <c r="L346">
        <v>2</v>
      </c>
    </row>
    <row r="347" spans="7:12" x14ac:dyDescent="0.7">
      <c r="G347" t="s">
        <v>945</v>
      </c>
      <c r="H347">
        <v>4</v>
      </c>
      <c r="I347" t="s">
        <v>1959</v>
      </c>
      <c r="J347">
        <v>1</v>
      </c>
      <c r="K347" t="s">
        <v>176</v>
      </c>
      <c r="L347">
        <v>4</v>
      </c>
    </row>
    <row r="348" spans="7:12" x14ac:dyDescent="0.7">
      <c r="G348" t="s">
        <v>1086</v>
      </c>
      <c r="H348">
        <v>1</v>
      </c>
      <c r="I348" t="s">
        <v>326</v>
      </c>
      <c r="J348">
        <v>3</v>
      </c>
      <c r="K348" t="s">
        <v>910</v>
      </c>
      <c r="L348">
        <v>3</v>
      </c>
    </row>
    <row r="349" spans="7:12" x14ac:dyDescent="0.7">
      <c r="G349" t="s">
        <v>1087</v>
      </c>
      <c r="H349">
        <v>1</v>
      </c>
      <c r="I349" t="s">
        <v>1960</v>
      </c>
      <c r="J349">
        <v>1</v>
      </c>
      <c r="K349" t="s">
        <v>1102</v>
      </c>
      <c r="L349">
        <v>2</v>
      </c>
    </row>
    <row r="350" spans="7:12" x14ac:dyDescent="0.7">
      <c r="G350" t="s">
        <v>944</v>
      </c>
      <c r="H350">
        <v>4</v>
      </c>
      <c r="I350" t="s">
        <v>314</v>
      </c>
      <c r="J350">
        <v>5</v>
      </c>
      <c r="K350" t="s">
        <v>1507</v>
      </c>
      <c r="L350">
        <v>1</v>
      </c>
    </row>
    <row r="351" spans="7:12" x14ac:dyDescent="0.7">
      <c r="G351" t="s">
        <v>1088</v>
      </c>
      <c r="H351">
        <v>1</v>
      </c>
      <c r="I351" t="s">
        <v>775</v>
      </c>
      <c r="J351">
        <v>4</v>
      </c>
      <c r="K351" t="s">
        <v>1311</v>
      </c>
      <c r="L351">
        <v>2</v>
      </c>
    </row>
    <row r="352" spans="7:12" x14ac:dyDescent="0.7">
      <c r="G352" t="s">
        <v>1089</v>
      </c>
      <c r="H352">
        <v>1</v>
      </c>
      <c r="I352" t="s">
        <v>1047</v>
      </c>
      <c r="J352">
        <v>3</v>
      </c>
      <c r="K352" t="s">
        <v>1313</v>
      </c>
      <c r="L352">
        <v>2</v>
      </c>
    </row>
    <row r="353" spans="7:12" x14ac:dyDescent="0.7">
      <c r="G353" t="s">
        <v>1090</v>
      </c>
      <c r="H353">
        <v>1</v>
      </c>
      <c r="I353" t="s">
        <v>403</v>
      </c>
      <c r="J353">
        <v>5</v>
      </c>
      <c r="K353" t="s">
        <v>179</v>
      </c>
      <c r="L353">
        <v>7</v>
      </c>
    </row>
    <row r="354" spans="7:12" x14ac:dyDescent="0.7">
      <c r="G354" t="s">
        <v>1091</v>
      </c>
      <c r="H354">
        <v>2</v>
      </c>
      <c r="I354" t="s">
        <v>1099</v>
      </c>
      <c r="J354">
        <v>1</v>
      </c>
      <c r="K354" t="s">
        <v>182</v>
      </c>
      <c r="L354">
        <v>5</v>
      </c>
    </row>
    <row r="355" spans="7:12" x14ac:dyDescent="0.7">
      <c r="G355" t="s">
        <v>1092</v>
      </c>
      <c r="H355">
        <v>1</v>
      </c>
      <c r="I355" t="s">
        <v>661</v>
      </c>
      <c r="J355">
        <v>3</v>
      </c>
      <c r="K355" t="s">
        <v>180</v>
      </c>
      <c r="L355">
        <v>7</v>
      </c>
    </row>
    <row r="356" spans="7:12" x14ac:dyDescent="0.7">
      <c r="G356" t="s">
        <v>1093</v>
      </c>
      <c r="H356">
        <v>1</v>
      </c>
      <c r="I356" t="s">
        <v>273</v>
      </c>
      <c r="J356">
        <v>7</v>
      </c>
      <c r="K356" t="s">
        <v>185</v>
      </c>
      <c r="L356">
        <v>5</v>
      </c>
    </row>
    <row r="357" spans="7:12" x14ac:dyDescent="0.7">
      <c r="G357" t="s">
        <v>1094</v>
      </c>
      <c r="H357">
        <v>1</v>
      </c>
      <c r="I357" t="s">
        <v>275</v>
      </c>
      <c r="J357">
        <v>6</v>
      </c>
      <c r="K357" t="s">
        <v>184</v>
      </c>
      <c r="L357">
        <v>4</v>
      </c>
    </row>
    <row r="358" spans="7:12" x14ac:dyDescent="0.7">
      <c r="G358" t="s">
        <v>1095</v>
      </c>
      <c r="H358">
        <v>1</v>
      </c>
      <c r="I358" t="s">
        <v>277</v>
      </c>
      <c r="J358">
        <v>5</v>
      </c>
      <c r="K358" t="s">
        <v>183</v>
      </c>
      <c r="L358">
        <v>9</v>
      </c>
    </row>
    <row r="359" spans="7:12" x14ac:dyDescent="0.7">
      <c r="G359" t="s">
        <v>948</v>
      </c>
      <c r="H359">
        <v>5</v>
      </c>
      <c r="I359" t="s">
        <v>276</v>
      </c>
      <c r="J359">
        <v>7</v>
      </c>
      <c r="K359" t="s">
        <v>943</v>
      </c>
      <c r="L359">
        <v>6</v>
      </c>
    </row>
    <row r="360" spans="7:12" x14ac:dyDescent="0.7">
      <c r="G360" t="s">
        <v>315</v>
      </c>
      <c r="H360">
        <v>4</v>
      </c>
      <c r="I360" t="s">
        <v>279</v>
      </c>
      <c r="J360">
        <v>6</v>
      </c>
      <c r="K360" t="s">
        <v>911</v>
      </c>
      <c r="L360">
        <v>3</v>
      </c>
    </row>
    <row r="361" spans="7:12" x14ac:dyDescent="0.7">
      <c r="G361" t="s">
        <v>1096</v>
      </c>
      <c r="H361">
        <v>1</v>
      </c>
      <c r="I361" t="s">
        <v>280</v>
      </c>
      <c r="J361">
        <v>7</v>
      </c>
      <c r="K361" t="s">
        <v>1103</v>
      </c>
      <c r="L361">
        <v>2</v>
      </c>
    </row>
    <row r="362" spans="7:12" x14ac:dyDescent="0.7">
      <c r="G362" t="s">
        <v>384</v>
      </c>
      <c r="H362">
        <v>3</v>
      </c>
      <c r="I362" t="s">
        <v>1174</v>
      </c>
      <c r="J362">
        <v>4</v>
      </c>
      <c r="K362" t="s">
        <v>1312</v>
      </c>
      <c r="L362">
        <v>2</v>
      </c>
    </row>
    <row r="363" spans="7:12" x14ac:dyDescent="0.7">
      <c r="G363" t="s">
        <v>141</v>
      </c>
      <c r="H363">
        <v>3</v>
      </c>
      <c r="I363" t="s">
        <v>92</v>
      </c>
      <c r="J363">
        <v>4</v>
      </c>
      <c r="K363" t="s">
        <v>186</v>
      </c>
      <c r="L363">
        <v>6</v>
      </c>
    </row>
    <row r="364" spans="7:12" x14ac:dyDescent="0.7">
      <c r="G364" t="s">
        <v>1097</v>
      </c>
      <c r="H364">
        <v>1</v>
      </c>
      <c r="I364" t="s">
        <v>221</v>
      </c>
      <c r="J364">
        <v>6</v>
      </c>
      <c r="K364" t="s">
        <v>187</v>
      </c>
      <c r="L364">
        <v>4</v>
      </c>
    </row>
    <row r="365" spans="7:12" x14ac:dyDescent="0.7">
      <c r="G365" t="s">
        <v>386</v>
      </c>
      <c r="H365">
        <v>3</v>
      </c>
      <c r="I365" t="s">
        <v>1961</v>
      </c>
      <c r="J365">
        <v>3</v>
      </c>
      <c r="K365" t="s">
        <v>1508</v>
      </c>
      <c r="L365">
        <v>1</v>
      </c>
    </row>
    <row r="366" spans="7:12" x14ac:dyDescent="0.7">
      <c r="G366" t="s">
        <v>815</v>
      </c>
      <c r="H366">
        <v>2</v>
      </c>
      <c r="I366" t="s">
        <v>357</v>
      </c>
      <c r="J366">
        <v>6</v>
      </c>
      <c r="K366" t="s">
        <v>1509</v>
      </c>
      <c r="L366">
        <v>1</v>
      </c>
    </row>
    <row r="367" spans="7:12" x14ac:dyDescent="0.7">
      <c r="G367" t="s">
        <v>1098</v>
      </c>
      <c r="H367">
        <v>1</v>
      </c>
      <c r="I367" t="s">
        <v>358</v>
      </c>
      <c r="J367">
        <v>6</v>
      </c>
      <c r="K367" t="s">
        <v>1307</v>
      </c>
      <c r="L367">
        <v>2</v>
      </c>
    </row>
    <row r="368" spans="7:12" x14ac:dyDescent="0.7">
      <c r="G368" t="s">
        <v>1099</v>
      </c>
      <c r="H368">
        <v>1</v>
      </c>
      <c r="I368" t="s">
        <v>195</v>
      </c>
      <c r="J368">
        <v>5</v>
      </c>
      <c r="K368" t="s">
        <v>1510</v>
      </c>
      <c r="L368">
        <v>1</v>
      </c>
    </row>
    <row r="369" spans="7:12" x14ac:dyDescent="0.7">
      <c r="G369" t="s">
        <v>1100</v>
      </c>
      <c r="H369">
        <v>2</v>
      </c>
      <c r="I369" t="s">
        <v>685</v>
      </c>
      <c r="J369">
        <v>3</v>
      </c>
      <c r="K369" t="s">
        <v>909</v>
      </c>
      <c r="L369">
        <v>3</v>
      </c>
    </row>
    <row r="370" spans="7:12" x14ac:dyDescent="0.7">
      <c r="G370" t="s">
        <v>274</v>
      </c>
      <c r="H370">
        <v>3</v>
      </c>
      <c r="I370" t="s">
        <v>684</v>
      </c>
      <c r="J370">
        <v>3</v>
      </c>
      <c r="K370" t="s">
        <v>1106</v>
      </c>
      <c r="L370">
        <v>2</v>
      </c>
    </row>
    <row r="371" spans="7:12" x14ac:dyDescent="0.7">
      <c r="G371" t="s">
        <v>789</v>
      </c>
      <c r="H371">
        <v>2</v>
      </c>
      <c r="I371" t="s">
        <v>1962</v>
      </c>
      <c r="J371">
        <v>1</v>
      </c>
      <c r="K371" t="s">
        <v>1511</v>
      </c>
      <c r="L371">
        <v>1</v>
      </c>
    </row>
    <row r="372" spans="7:12" x14ac:dyDescent="0.7">
      <c r="G372" t="s">
        <v>234</v>
      </c>
      <c r="H372">
        <v>3</v>
      </c>
      <c r="I372" t="s">
        <v>1072</v>
      </c>
      <c r="J372">
        <v>2</v>
      </c>
      <c r="K372" t="s">
        <v>1512</v>
      </c>
      <c r="L372">
        <v>1</v>
      </c>
    </row>
    <row r="373" spans="7:12" x14ac:dyDescent="0.7">
      <c r="G373" t="s">
        <v>232</v>
      </c>
      <c r="H373">
        <v>2</v>
      </c>
      <c r="I373" t="s">
        <v>481</v>
      </c>
      <c r="J373">
        <v>6</v>
      </c>
      <c r="K373" t="s">
        <v>1513</v>
      </c>
      <c r="L373">
        <v>1</v>
      </c>
    </row>
    <row r="374" spans="7:12" x14ac:dyDescent="0.7">
      <c r="G374" t="s">
        <v>233</v>
      </c>
      <c r="H374">
        <v>3</v>
      </c>
      <c r="I374" t="s">
        <v>508</v>
      </c>
      <c r="J374">
        <v>8</v>
      </c>
      <c r="K374" t="s">
        <v>1514</v>
      </c>
      <c r="L374">
        <v>1</v>
      </c>
    </row>
    <row r="375" spans="7:12" x14ac:dyDescent="0.7">
      <c r="G375" t="s">
        <v>195</v>
      </c>
      <c r="H375">
        <v>3</v>
      </c>
      <c r="I375" t="s">
        <v>480</v>
      </c>
      <c r="J375">
        <v>9</v>
      </c>
      <c r="K375" t="s">
        <v>1515</v>
      </c>
      <c r="L375">
        <v>1</v>
      </c>
    </row>
    <row r="376" spans="7:12" x14ac:dyDescent="0.7">
      <c r="G376" t="s">
        <v>1101</v>
      </c>
      <c r="H376">
        <v>1</v>
      </c>
      <c r="I376" t="s">
        <v>483</v>
      </c>
      <c r="J376">
        <v>7</v>
      </c>
      <c r="K376" t="s">
        <v>239</v>
      </c>
      <c r="L376">
        <v>5</v>
      </c>
    </row>
    <row r="377" spans="7:12" x14ac:dyDescent="0.7">
      <c r="G377" t="s">
        <v>196</v>
      </c>
      <c r="H377">
        <v>3</v>
      </c>
      <c r="I377" t="s">
        <v>484</v>
      </c>
      <c r="J377">
        <v>8</v>
      </c>
      <c r="K377" t="s">
        <v>1033</v>
      </c>
      <c r="L377">
        <v>2</v>
      </c>
    </row>
    <row r="378" spans="7:12" x14ac:dyDescent="0.7">
      <c r="G378" t="s">
        <v>500</v>
      </c>
      <c r="H378">
        <v>3</v>
      </c>
      <c r="I378" t="s">
        <v>482</v>
      </c>
      <c r="J378">
        <v>6</v>
      </c>
      <c r="K378" t="s">
        <v>883</v>
      </c>
      <c r="L378">
        <v>3</v>
      </c>
    </row>
    <row r="379" spans="7:12" x14ac:dyDescent="0.7">
      <c r="G379" t="s">
        <v>686</v>
      </c>
      <c r="H379">
        <v>2</v>
      </c>
      <c r="I379" t="s">
        <v>488</v>
      </c>
      <c r="J379">
        <v>7</v>
      </c>
      <c r="K379" t="s">
        <v>882</v>
      </c>
      <c r="L379">
        <v>3</v>
      </c>
    </row>
    <row r="380" spans="7:12" x14ac:dyDescent="0.7">
      <c r="G380" t="s">
        <v>270</v>
      </c>
      <c r="H380">
        <v>4</v>
      </c>
      <c r="I380" t="s">
        <v>487</v>
      </c>
      <c r="J380">
        <v>6</v>
      </c>
      <c r="K380" t="s">
        <v>884</v>
      </c>
      <c r="L380">
        <v>3</v>
      </c>
    </row>
    <row r="381" spans="7:12" x14ac:dyDescent="0.7">
      <c r="G381" t="s">
        <v>443</v>
      </c>
      <c r="H381">
        <v>4</v>
      </c>
      <c r="I381" t="s">
        <v>485</v>
      </c>
      <c r="J381">
        <v>6</v>
      </c>
      <c r="K381" t="s">
        <v>1000</v>
      </c>
      <c r="L381">
        <v>2</v>
      </c>
    </row>
    <row r="382" spans="7:12" x14ac:dyDescent="0.7">
      <c r="G382" t="s">
        <v>910</v>
      </c>
      <c r="H382">
        <v>2</v>
      </c>
      <c r="I382" t="s">
        <v>489</v>
      </c>
      <c r="J382">
        <v>5</v>
      </c>
      <c r="K382" t="s">
        <v>1516</v>
      </c>
      <c r="L382">
        <v>1</v>
      </c>
    </row>
    <row r="383" spans="7:12" x14ac:dyDescent="0.7">
      <c r="G383" t="s">
        <v>1102</v>
      </c>
      <c r="H383">
        <v>1</v>
      </c>
      <c r="I383" t="s">
        <v>512</v>
      </c>
      <c r="J383">
        <v>10</v>
      </c>
      <c r="K383" t="s">
        <v>240</v>
      </c>
      <c r="L383">
        <v>4</v>
      </c>
    </row>
    <row r="384" spans="7:12" x14ac:dyDescent="0.7">
      <c r="G384" t="s">
        <v>178</v>
      </c>
      <c r="H384">
        <v>3</v>
      </c>
      <c r="I384" t="s">
        <v>828</v>
      </c>
      <c r="J384">
        <v>4</v>
      </c>
      <c r="K384" t="s">
        <v>1081</v>
      </c>
      <c r="L384">
        <v>2</v>
      </c>
    </row>
    <row r="385" spans="7:12" x14ac:dyDescent="0.7">
      <c r="G385" t="s">
        <v>1103</v>
      </c>
      <c r="H385">
        <v>1</v>
      </c>
      <c r="I385" t="s">
        <v>1239</v>
      </c>
      <c r="J385">
        <v>3</v>
      </c>
      <c r="K385" t="s">
        <v>248</v>
      </c>
      <c r="L385">
        <v>5</v>
      </c>
    </row>
    <row r="386" spans="7:12" x14ac:dyDescent="0.7">
      <c r="G386" t="s">
        <v>133</v>
      </c>
      <c r="H386">
        <v>3</v>
      </c>
      <c r="I386" t="s">
        <v>490</v>
      </c>
      <c r="J386">
        <v>5</v>
      </c>
      <c r="K386" t="s">
        <v>245</v>
      </c>
      <c r="L386">
        <v>5</v>
      </c>
    </row>
    <row r="387" spans="7:12" x14ac:dyDescent="0.7">
      <c r="G387" t="s">
        <v>705</v>
      </c>
      <c r="H387">
        <v>2</v>
      </c>
      <c r="I387" t="s">
        <v>833</v>
      </c>
      <c r="J387">
        <v>4</v>
      </c>
      <c r="K387" t="s">
        <v>244</v>
      </c>
      <c r="L387">
        <v>5</v>
      </c>
    </row>
    <row r="388" spans="7:12" x14ac:dyDescent="0.7">
      <c r="G388" t="s">
        <v>1104</v>
      </c>
      <c r="H388">
        <v>2</v>
      </c>
      <c r="I388" t="s">
        <v>875</v>
      </c>
      <c r="J388">
        <v>3</v>
      </c>
      <c r="K388" t="s">
        <v>243</v>
      </c>
      <c r="L388">
        <v>7</v>
      </c>
    </row>
    <row r="389" spans="7:12" x14ac:dyDescent="0.7">
      <c r="G389" t="s">
        <v>1105</v>
      </c>
      <c r="H389">
        <v>1</v>
      </c>
      <c r="I389" t="s">
        <v>495</v>
      </c>
      <c r="J389">
        <v>6</v>
      </c>
      <c r="K389" t="s">
        <v>241</v>
      </c>
      <c r="L389">
        <v>4</v>
      </c>
    </row>
    <row r="390" spans="7:12" x14ac:dyDescent="0.7">
      <c r="G390" t="s">
        <v>1106</v>
      </c>
      <c r="H390">
        <v>1</v>
      </c>
      <c r="I390" t="s">
        <v>1235</v>
      </c>
      <c r="J390">
        <v>3</v>
      </c>
      <c r="K390" t="s">
        <v>1124</v>
      </c>
      <c r="L390">
        <v>2</v>
      </c>
    </row>
    <row r="391" spans="7:12" x14ac:dyDescent="0.7">
      <c r="G391" t="s">
        <v>145</v>
      </c>
      <c r="H391">
        <v>3</v>
      </c>
      <c r="I391" t="s">
        <v>491</v>
      </c>
      <c r="J391">
        <v>5</v>
      </c>
      <c r="K391" t="s">
        <v>1120</v>
      </c>
      <c r="L391">
        <v>2</v>
      </c>
    </row>
    <row r="392" spans="7:12" x14ac:dyDescent="0.7">
      <c r="G392" t="s">
        <v>1107</v>
      </c>
      <c r="H392">
        <v>1</v>
      </c>
      <c r="I392" t="s">
        <v>515</v>
      </c>
      <c r="J392">
        <v>4</v>
      </c>
      <c r="K392" t="s">
        <v>1517</v>
      </c>
      <c r="L392">
        <v>22</v>
      </c>
    </row>
    <row r="393" spans="7:12" x14ac:dyDescent="0.7">
      <c r="G393" t="s">
        <v>1108</v>
      </c>
      <c r="H393">
        <v>1</v>
      </c>
      <c r="I393" t="s">
        <v>1116</v>
      </c>
      <c r="J393">
        <v>4</v>
      </c>
      <c r="K393" t="s">
        <v>256</v>
      </c>
      <c r="L393">
        <v>22</v>
      </c>
    </row>
    <row r="394" spans="7:12" x14ac:dyDescent="0.7">
      <c r="G394" t="s">
        <v>45</v>
      </c>
      <c r="H394">
        <v>3</v>
      </c>
      <c r="I394" t="s">
        <v>502</v>
      </c>
      <c r="J394">
        <v>4</v>
      </c>
      <c r="K394" t="s">
        <v>252</v>
      </c>
      <c r="L394">
        <v>21</v>
      </c>
    </row>
    <row r="395" spans="7:12" x14ac:dyDescent="0.7">
      <c r="G395" t="s">
        <v>1109</v>
      </c>
      <c r="H395">
        <v>2</v>
      </c>
      <c r="I395" t="s">
        <v>506</v>
      </c>
      <c r="J395">
        <v>4</v>
      </c>
      <c r="K395" t="s">
        <v>254</v>
      </c>
      <c r="L395">
        <v>9</v>
      </c>
    </row>
    <row r="396" spans="7:12" x14ac:dyDescent="0.7">
      <c r="G396" t="s">
        <v>1110</v>
      </c>
      <c r="H396">
        <v>1</v>
      </c>
      <c r="I396" t="s">
        <v>493</v>
      </c>
      <c r="J396">
        <v>6</v>
      </c>
      <c r="K396" t="s">
        <v>255</v>
      </c>
      <c r="L396">
        <v>8</v>
      </c>
    </row>
    <row r="397" spans="7:12" x14ac:dyDescent="0.7">
      <c r="G397" t="s">
        <v>263</v>
      </c>
      <c r="H397">
        <v>2</v>
      </c>
      <c r="I397" t="s">
        <v>501</v>
      </c>
      <c r="J397">
        <v>2</v>
      </c>
      <c r="K397" t="s">
        <v>249</v>
      </c>
      <c r="L397">
        <v>8</v>
      </c>
    </row>
    <row r="398" spans="7:12" x14ac:dyDescent="0.7">
      <c r="G398" t="s">
        <v>1111</v>
      </c>
      <c r="H398">
        <v>1</v>
      </c>
      <c r="I398" t="s">
        <v>1117</v>
      </c>
      <c r="J398">
        <v>3</v>
      </c>
      <c r="K398" t="s">
        <v>250</v>
      </c>
      <c r="L398">
        <v>8</v>
      </c>
    </row>
    <row r="399" spans="7:12" x14ac:dyDescent="0.7">
      <c r="G399" t="s">
        <v>1112</v>
      </c>
      <c r="H399">
        <v>1</v>
      </c>
      <c r="I399" t="s">
        <v>505</v>
      </c>
      <c r="J399">
        <v>5</v>
      </c>
      <c r="K399" t="s">
        <v>251</v>
      </c>
      <c r="L399">
        <v>8</v>
      </c>
    </row>
    <row r="400" spans="7:12" x14ac:dyDescent="0.7">
      <c r="G400" t="s">
        <v>1113</v>
      </c>
      <c r="H400">
        <v>1</v>
      </c>
      <c r="I400" t="s">
        <v>1963</v>
      </c>
      <c r="J400">
        <v>1</v>
      </c>
      <c r="K400" t="s">
        <v>1292</v>
      </c>
      <c r="L400">
        <v>2</v>
      </c>
    </row>
    <row r="401" spans="7:12" x14ac:dyDescent="0.7">
      <c r="G401" t="s">
        <v>1114</v>
      </c>
      <c r="H401">
        <v>1</v>
      </c>
      <c r="I401" t="s">
        <v>1074</v>
      </c>
      <c r="J401">
        <v>3</v>
      </c>
      <c r="K401" t="s">
        <v>1518</v>
      </c>
      <c r="L401">
        <v>1</v>
      </c>
    </row>
    <row r="402" spans="7:12" x14ac:dyDescent="0.7">
      <c r="G402" t="s">
        <v>402</v>
      </c>
      <c r="H402">
        <v>3</v>
      </c>
      <c r="I402" t="s">
        <v>906</v>
      </c>
      <c r="J402">
        <v>3</v>
      </c>
      <c r="K402" t="s">
        <v>1293</v>
      </c>
      <c r="L402">
        <v>2</v>
      </c>
    </row>
    <row r="403" spans="7:12" x14ac:dyDescent="0.7">
      <c r="G403" t="s">
        <v>382</v>
      </c>
      <c r="H403">
        <v>3</v>
      </c>
      <c r="I403" t="s">
        <v>455</v>
      </c>
      <c r="J403">
        <v>4</v>
      </c>
      <c r="K403" t="s">
        <v>1296</v>
      </c>
      <c r="L403">
        <v>2</v>
      </c>
    </row>
    <row r="404" spans="7:12" x14ac:dyDescent="0.7">
      <c r="G404" t="s">
        <v>950</v>
      </c>
      <c r="H404">
        <v>4</v>
      </c>
      <c r="I404" t="s">
        <v>457</v>
      </c>
      <c r="J404">
        <v>6</v>
      </c>
      <c r="K404" t="s">
        <v>351</v>
      </c>
      <c r="L404">
        <v>10</v>
      </c>
    </row>
    <row r="405" spans="7:12" x14ac:dyDescent="0.7">
      <c r="G405" t="s">
        <v>951</v>
      </c>
      <c r="H405">
        <v>4</v>
      </c>
      <c r="I405" t="s">
        <v>458</v>
      </c>
      <c r="J405">
        <v>5</v>
      </c>
      <c r="K405" t="s">
        <v>419</v>
      </c>
      <c r="L405">
        <v>5</v>
      </c>
    </row>
    <row r="406" spans="7:12" x14ac:dyDescent="0.7">
      <c r="G406" t="s">
        <v>203</v>
      </c>
      <c r="H406">
        <v>3</v>
      </c>
      <c r="I406" t="s">
        <v>1572</v>
      </c>
      <c r="J406">
        <v>2</v>
      </c>
      <c r="K406" t="s">
        <v>418</v>
      </c>
      <c r="L406">
        <v>7</v>
      </c>
    </row>
    <row r="407" spans="7:12" x14ac:dyDescent="0.7">
      <c r="G407" t="s">
        <v>204</v>
      </c>
      <c r="H407">
        <v>3</v>
      </c>
      <c r="I407" t="s">
        <v>1075</v>
      </c>
      <c r="J407">
        <v>3</v>
      </c>
      <c r="K407" t="s">
        <v>811</v>
      </c>
      <c r="L407">
        <v>3</v>
      </c>
    </row>
    <row r="408" spans="7:12" x14ac:dyDescent="0.7">
      <c r="G408" t="s">
        <v>205</v>
      </c>
      <c r="H408">
        <v>3</v>
      </c>
      <c r="I408" t="s">
        <v>1571</v>
      </c>
      <c r="J408">
        <v>3</v>
      </c>
      <c r="K408" t="s">
        <v>1299</v>
      </c>
      <c r="L408">
        <v>2</v>
      </c>
    </row>
    <row r="409" spans="7:12" x14ac:dyDescent="0.7">
      <c r="G409" t="s">
        <v>206</v>
      </c>
      <c r="H409">
        <v>3</v>
      </c>
      <c r="I409" t="s">
        <v>292</v>
      </c>
      <c r="J409">
        <v>5</v>
      </c>
      <c r="K409" t="s">
        <v>1300</v>
      </c>
      <c r="L409">
        <v>2</v>
      </c>
    </row>
    <row r="410" spans="7:12" x14ac:dyDescent="0.7">
      <c r="G410" t="s">
        <v>105</v>
      </c>
      <c r="H410">
        <v>7</v>
      </c>
      <c r="I410" t="s">
        <v>762</v>
      </c>
      <c r="J410">
        <v>4</v>
      </c>
      <c r="K410" t="s">
        <v>812</v>
      </c>
      <c r="L410">
        <v>3</v>
      </c>
    </row>
    <row r="411" spans="7:12" x14ac:dyDescent="0.7">
      <c r="G411" t="s">
        <v>236</v>
      </c>
      <c r="H411">
        <v>8</v>
      </c>
      <c r="I411" t="s">
        <v>291</v>
      </c>
      <c r="J411">
        <v>5</v>
      </c>
      <c r="K411" t="s">
        <v>229</v>
      </c>
      <c r="L411">
        <v>3</v>
      </c>
    </row>
    <row r="412" spans="7:12" x14ac:dyDescent="0.7">
      <c r="G412" t="s">
        <v>886</v>
      </c>
      <c r="H412">
        <v>2</v>
      </c>
      <c r="I412" t="s">
        <v>1574</v>
      </c>
      <c r="J412">
        <v>2</v>
      </c>
      <c r="K412" t="s">
        <v>995</v>
      </c>
      <c r="L412">
        <v>2</v>
      </c>
    </row>
    <row r="413" spans="7:12" x14ac:dyDescent="0.7">
      <c r="G413" t="s">
        <v>426</v>
      </c>
      <c r="H413">
        <v>3</v>
      </c>
      <c r="I413" t="s">
        <v>1573</v>
      </c>
      <c r="J413">
        <v>2</v>
      </c>
      <c r="K413" t="s">
        <v>689</v>
      </c>
      <c r="L413">
        <v>3</v>
      </c>
    </row>
    <row r="414" spans="7:12" x14ac:dyDescent="0.7">
      <c r="G414" t="s">
        <v>425</v>
      </c>
      <c r="H414">
        <v>4</v>
      </c>
      <c r="I414" t="s">
        <v>1964</v>
      </c>
      <c r="J414">
        <v>1</v>
      </c>
      <c r="K414" t="s">
        <v>690</v>
      </c>
      <c r="L414">
        <v>3</v>
      </c>
    </row>
    <row r="415" spans="7:12" x14ac:dyDescent="0.7">
      <c r="G415" t="s">
        <v>357</v>
      </c>
      <c r="H415">
        <v>4</v>
      </c>
      <c r="I415" t="s">
        <v>1566</v>
      </c>
      <c r="J415">
        <v>2</v>
      </c>
      <c r="K415" t="s">
        <v>691</v>
      </c>
      <c r="L415">
        <v>3</v>
      </c>
    </row>
    <row r="416" spans="7:12" x14ac:dyDescent="0.7">
      <c r="G416" t="s">
        <v>358</v>
      </c>
      <c r="H416">
        <v>4</v>
      </c>
      <c r="I416" t="s">
        <v>1568</v>
      </c>
      <c r="J416">
        <v>2</v>
      </c>
      <c r="K416" t="s">
        <v>692</v>
      </c>
      <c r="L416">
        <v>3</v>
      </c>
    </row>
    <row r="417" spans="7:12" x14ac:dyDescent="0.7">
      <c r="G417" t="s">
        <v>129</v>
      </c>
      <c r="H417">
        <v>7</v>
      </c>
      <c r="I417" t="s">
        <v>1965</v>
      </c>
      <c r="J417">
        <v>1</v>
      </c>
      <c r="K417" t="s">
        <v>693</v>
      </c>
      <c r="L417">
        <v>4</v>
      </c>
    </row>
    <row r="418" spans="7:12" x14ac:dyDescent="0.7">
      <c r="G418" t="s">
        <v>62</v>
      </c>
      <c r="H418">
        <v>8</v>
      </c>
      <c r="I418" t="s">
        <v>293</v>
      </c>
      <c r="J418">
        <v>6</v>
      </c>
      <c r="K418" t="s">
        <v>42</v>
      </c>
      <c r="L418">
        <v>7</v>
      </c>
    </row>
    <row r="419" spans="7:12" x14ac:dyDescent="0.7">
      <c r="G419" t="s">
        <v>170</v>
      </c>
      <c r="H419">
        <v>7</v>
      </c>
      <c r="I419" t="s">
        <v>764</v>
      </c>
      <c r="J419">
        <v>3</v>
      </c>
      <c r="K419" t="s">
        <v>694</v>
      </c>
      <c r="L419">
        <v>3</v>
      </c>
    </row>
    <row r="420" spans="7:12" x14ac:dyDescent="0.7">
      <c r="G420" t="s">
        <v>169</v>
      </c>
      <c r="H420">
        <v>7</v>
      </c>
      <c r="I420" t="s">
        <v>151</v>
      </c>
      <c r="J420">
        <v>8</v>
      </c>
      <c r="K420" t="s">
        <v>695</v>
      </c>
      <c r="L420">
        <v>3</v>
      </c>
    </row>
    <row r="421" spans="7:12" x14ac:dyDescent="0.7">
      <c r="G421" t="s">
        <v>216</v>
      </c>
      <c r="H421">
        <v>6</v>
      </c>
      <c r="I421" t="s">
        <v>1077</v>
      </c>
      <c r="J421">
        <v>3</v>
      </c>
      <c r="K421" t="s">
        <v>119</v>
      </c>
      <c r="L421">
        <v>4</v>
      </c>
    </row>
    <row r="422" spans="7:12" x14ac:dyDescent="0.7">
      <c r="G422" t="s">
        <v>520</v>
      </c>
      <c r="H422">
        <v>8</v>
      </c>
      <c r="I422" t="s">
        <v>1966</v>
      </c>
      <c r="J422">
        <v>1</v>
      </c>
      <c r="K422" t="s">
        <v>649</v>
      </c>
      <c r="L422">
        <v>2</v>
      </c>
    </row>
    <row r="423" spans="7:12" x14ac:dyDescent="0.7">
      <c r="G423" t="s">
        <v>508</v>
      </c>
      <c r="H423">
        <v>7</v>
      </c>
      <c r="I423" t="s">
        <v>695</v>
      </c>
      <c r="J423">
        <v>4</v>
      </c>
      <c r="K423" t="s">
        <v>1519</v>
      </c>
      <c r="L423">
        <v>1</v>
      </c>
    </row>
    <row r="424" spans="7:12" x14ac:dyDescent="0.7">
      <c r="G424" t="s">
        <v>509</v>
      </c>
      <c r="H424">
        <v>12</v>
      </c>
      <c r="I424" t="s">
        <v>689</v>
      </c>
      <c r="J424">
        <v>4</v>
      </c>
      <c r="K424" t="s">
        <v>120</v>
      </c>
      <c r="L424">
        <v>5</v>
      </c>
    </row>
    <row r="425" spans="7:12" x14ac:dyDescent="0.7">
      <c r="G425" t="s">
        <v>510</v>
      </c>
      <c r="H425">
        <v>5</v>
      </c>
      <c r="I425" t="s">
        <v>690</v>
      </c>
      <c r="J425">
        <v>4</v>
      </c>
      <c r="K425" t="s">
        <v>1520</v>
      </c>
      <c r="L425">
        <v>1</v>
      </c>
    </row>
    <row r="426" spans="7:12" x14ac:dyDescent="0.7">
      <c r="G426" t="s">
        <v>526</v>
      </c>
      <c r="H426">
        <v>8</v>
      </c>
      <c r="I426" t="s">
        <v>75</v>
      </c>
      <c r="J426">
        <v>5</v>
      </c>
      <c r="K426" t="s">
        <v>121</v>
      </c>
      <c r="L426">
        <v>5</v>
      </c>
    </row>
    <row r="427" spans="7:12" x14ac:dyDescent="0.7">
      <c r="G427" t="s">
        <v>1115</v>
      </c>
      <c r="H427">
        <v>2</v>
      </c>
      <c r="I427" t="s">
        <v>72</v>
      </c>
      <c r="J427">
        <v>8</v>
      </c>
      <c r="K427" t="s">
        <v>1521</v>
      </c>
      <c r="L427">
        <v>1</v>
      </c>
    </row>
    <row r="428" spans="7:12" x14ac:dyDescent="0.7">
      <c r="G428" t="s">
        <v>527</v>
      </c>
      <c r="H428">
        <v>7</v>
      </c>
      <c r="I428" t="s">
        <v>74</v>
      </c>
      <c r="J428">
        <v>8</v>
      </c>
      <c r="K428" t="s">
        <v>1522</v>
      </c>
      <c r="L428">
        <v>1</v>
      </c>
    </row>
    <row r="429" spans="7:12" x14ac:dyDescent="0.7">
      <c r="G429" t="s">
        <v>512</v>
      </c>
      <c r="H429">
        <v>9</v>
      </c>
      <c r="I429" t="s">
        <v>1967</v>
      </c>
      <c r="J429">
        <v>1</v>
      </c>
      <c r="K429" t="s">
        <v>1523</v>
      </c>
      <c r="L429">
        <v>1</v>
      </c>
    </row>
    <row r="430" spans="7:12" x14ac:dyDescent="0.7">
      <c r="G430" t="s">
        <v>940</v>
      </c>
      <c r="H430">
        <v>3</v>
      </c>
      <c r="I430" t="s">
        <v>1256</v>
      </c>
      <c r="J430">
        <v>2</v>
      </c>
      <c r="K430" t="s">
        <v>1524</v>
      </c>
      <c r="L430">
        <v>1</v>
      </c>
    </row>
    <row r="431" spans="7:12" x14ac:dyDescent="0.7">
      <c r="G431" t="s">
        <v>515</v>
      </c>
      <c r="H431">
        <v>2</v>
      </c>
      <c r="I431" t="s">
        <v>1968</v>
      </c>
      <c r="J431">
        <v>3</v>
      </c>
      <c r="K431" t="s">
        <v>1525</v>
      </c>
      <c r="L431">
        <v>1</v>
      </c>
    </row>
    <row r="432" spans="7:12" x14ac:dyDescent="0.7">
      <c r="G432" t="s">
        <v>514</v>
      </c>
      <c r="H432">
        <v>3</v>
      </c>
      <c r="I432" t="s">
        <v>209</v>
      </c>
      <c r="J432">
        <v>7</v>
      </c>
      <c r="K432" t="s">
        <v>1526</v>
      </c>
      <c r="L432">
        <v>1</v>
      </c>
    </row>
    <row r="433" spans="7:12" x14ac:dyDescent="0.7">
      <c r="G433" t="s">
        <v>835</v>
      </c>
      <c r="H433">
        <v>6</v>
      </c>
      <c r="I433" t="s">
        <v>1604</v>
      </c>
      <c r="J433">
        <v>2</v>
      </c>
      <c r="K433" t="s">
        <v>1527</v>
      </c>
      <c r="L433">
        <v>1</v>
      </c>
    </row>
    <row r="434" spans="7:12" x14ac:dyDescent="0.7">
      <c r="G434" t="s">
        <v>836</v>
      </c>
      <c r="H434">
        <v>2</v>
      </c>
      <c r="I434" t="s">
        <v>1080</v>
      </c>
      <c r="J434">
        <v>3</v>
      </c>
      <c r="K434" t="s">
        <v>1528</v>
      </c>
      <c r="L434">
        <v>1</v>
      </c>
    </row>
    <row r="435" spans="7:12" x14ac:dyDescent="0.7">
      <c r="G435" t="s">
        <v>1116</v>
      </c>
      <c r="H435">
        <v>2</v>
      </c>
      <c r="I435" t="s">
        <v>1079</v>
      </c>
      <c r="J435">
        <v>3</v>
      </c>
      <c r="K435" t="s">
        <v>1529</v>
      </c>
      <c r="L435">
        <v>1</v>
      </c>
    </row>
    <row r="436" spans="7:12" x14ac:dyDescent="0.7">
      <c r="G436" t="s">
        <v>1117</v>
      </c>
      <c r="H436">
        <v>1</v>
      </c>
      <c r="I436" t="s">
        <v>1969</v>
      </c>
      <c r="J436">
        <v>1</v>
      </c>
      <c r="K436" t="s">
        <v>938</v>
      </c>
      <c r="L436">
        <v>3</v>
      </c>
    </row>
    <row r="437" spans="7:12" x14ac:dyDescent="0.7">
      <c r="G437" t="s">
        <v>462</v>
      </c>
      <c r="H437">
        <v>5</v>
      </c>
      <c r="I437" t="s">
        <v>1601</v>
      </c>
      <c r="J437">
        <v>2</v>
      </c>
      <c r="K437" t="s">
        <v>1530</v>
      </c>
      <c r="L437">
        <v>1</v>
      </c>
    </row>
    <row r="438" spans="7:12" x14ac:dyDescent="0.7">
      <c r="G438" t="s">
        <v>907</v>
      </c>
      <c r="H438">
        <v>2</v>
      </c>
      <c r="I438" t="s">
        <v>1602</v>
      </c>
      <c r="J438">
        <v>2</v>
      </c>
      <c r="K438" t="s">
        <v>1531</v>
      </c>
      <c r="L438">
        <v>1</v>
      </c>
    </row>
    <row r="439" spans="7:12" x14ac:dyDescent="0.7">
      <c r="G439" t="s">
        <v>941</v>
      </c>
      <c r="H439">
        <v>2</v>
      </c>
      <c r="I439" t="s">
        <v>1603</v>
      </c>
      <c r="J439">
        <v>2</v>
      </c>
      <c r="K439" t="s">
        <v>1532</v>
      </c>
      <c r="L439">
        <v>1</v>
      </c>
    </row>
    <row r="440" spans="7:12" x14ac:dyDescent="0.7">
      <c r="G440" t="s">
        <v>459</v>
      </c>
      <c r="H440">
        <v>3</v>
      </c>
      <c r="I440" t="s">
        <v>1970</v>
      </c>
      <c r="J440">
        <v>1</v>
      </c>
      <c r="K440" t="s">
        <v>1533</v>
      </c>
      <c r="L440">
        <v>1</v>
      </c>
    </row>
    <row r="441" spans="7:12" x14ac:dyDescent="0.7">
      <c r="G441" t="s">
        <v>457</v>
      </c>
      <c r="H441">
        <v>4</v>
      </c>
      <c r="I441" t="s">
        <v>208</v>
      </c>
      <c r="J441">
        <v>6</v>
      </c>
      <c r="K441" t="s">
        <v>1534</v>
      </c>
      <c r="L441">
        <v>1</v>
      </c>
    </row>
    <row r="442" spans="7:12" x14ac:dyDescent="0.7">
      <c r="G442" t="s">
        <v>1118</v>
      </c>
      <c r="H442">
        <v>1</v>
      </c>
      <c r="I442" t="s">
        <v>1600</v>
      </c>
      <c r="J442">
        <v>2</v>
      </c>
      <c r="K442" t="s">
        <v>1535</v>
      </c>
      <c r="L442">
        <v>1</v>
      </c>
    </row>
    <row r="443" spans="7:12" x14ac:dyDescent="0.7">
      <c r="G443" t="s">
        <v>461</v>
      </c>
      <c r="H443">
        <v>3</v>
      </c>
      <c r="I443" t="s">
        <v>914</v>
      </c>
      <c r="J443">
        <v>4</v>
      </c>
      <c r="K443" t="s">
        <v>1536</v>
      </c>
      <c r="L443">
        <v>1</v>
      </c>
    </row>
    <row r="444" spans="7:12" x14ac:dyDescent="0.7">
      <c r="G444" t="s">
        <v>460</v>
      </c>
      <c r="H444">
        <v>3</v>
      </c>
      <c r="I444" t="s">
        <v>915</v>
      </c>
      <c r="J444">
        <v>4</v>
      </c>
      <c r="K444" t="s">
        <v>1537</v>
      </c>
      <c r="L444">
        <v>1</v>
      </c>
    </row>
    <row r="445" spans="7:12" x14ac:dyDescent="0.7">
      <c r="G445" t="s">
        <v>763</v>
      </c>
      <c r="H445">
        <v>2</v>
      </c>
      <c r="I445" t="s">
        <v>919</v>
      </c>
      <c r="J445">
        <v>4</v>
      </c>
      <c r="K445" t="s">
        <v>1538</v>
      </c>
      <c r="L445">
        <v>1</v>
      </c>
    </row>
    <row r="446" spans="7:12" x14ac:dyDescent="0.7">
      <c r="G446" t="s">
        <v>305</v>
      </c>
      <c r="H446">
        <v>6</v>
      </c>
      <c r="I446" t="s">
        <v>921</v>
      </c>
      <c r="J446">
        <v>4</v>
      </c>
      <c r="K446" t="s">
        <v>1539</v>
      </c>
      <c r="L446">
        <v>1</v>
      </c>
    </row>
    <row r="447" spans="7:12" x14ac:dyDescent="0.7">
      <c r="G447" t="s">
        <v>303</v>
      </c>
      <c r="H447">
        <v>3</v>
      </c>
      <c r="I447" t="s">
        <v>920</v>
      </c>
      <c r="J447">
        <v>4</v>
      </c>
      <c r="K447" t="s">
        <v>1540</v>
      </c>
      <c r="L447">
        <v>1</v>
      </c>
    </row>
    <row r="448" spans="7:12" x14ac:dyDescent="0.7">
      <c r="G448" t="s">
        <v>1119</v>
      </c>
      <c r="H448">
        <v>1</v>
      </c>
      <c r="I448" t="s">
        <v>1721</v>
      </c>
      <c r="J448">
        <v>2</v>
      </c>
      <c r="K448" t="s">
        <v>717</v>
      </c>
      <c r="L448">
        <v>3</v>
      </c>
    </row>
    <row r="449" spans="7:12" x14ac:dyDescent="0.7">
      <c r="G449" t="s">
        <v>297</v>
      </c>
      <c r="H449">
        <v>4</v>
      </c>
      <c r="I449" t="s">
        <v>1971</v>
      </c>
      <c r="J449">
        <v>1</v>
      </c>
      <c r="K449" t="s">
        <v>1541</v>
      </c>
      <c r="L449">
        <v>6</v>
      </c>
    </row>
    <row r="450" spans="7:12" x14ac:dyDescent="0.7">
      <c r="G450" t="s">
        <v>298</v>
      </c>
      <c r="H450">
        <v>5</v>
      </c>
      <c r="I450" t="s">
        <v>340</v>
      </c>
      <c r="J450">
        <v>6</v>
      </c>
      <c r="K450" t="s">
        <v>216</v>
      </c>
      <c r="L450">
        <v>7</v>
      </c>
    </row>
    <row r="451" spans="7:12" x14ac:dyDescent="0.7">
      <c r="G451" t="s">
        <v>299</v>
      </c>
      <c r="H451">
        <v>3</v>
      </c>
      <c r="I451" t="s">
        <v>343</v>
      </c>
      <c r="J451">
        <v>5</v>
      </c>
      <c r="K451" t="s">
        <v>1071</v>
      </c>
      <c r="L451">
        <v>2</v>
      </c>
    </row>
    <row r="452" spans="7:12" x14ac:dyDescent="0.7">
      <c r="G452" t="s">
        <v>768</v>
      </c>
      <c r="H452">
        <v>4</v>
      </c>
      <c r="I452" t="s">
        <v>1286</v>
      </c>
      <c r="J452">
        <v>2</v>
      </c>
      <c r="K452" t="s">
        <v>217</v>
      </c>
      <c r="L452">
        <v>5</v>
      </c>
    </row>
    <row r="453" spans="7:12" x14ac:dyDescent="0.7">
      <c r="G453" t="s">
        <v>300</v>
      </c>
      <c r="H453">
        <v>4</v>
      </c>
      <c r="I453" t="s">
        <v>1584</v>
      </c>
      <c r="J453">
        <v>2</v>
      </c>
      <c r="K453" t="s">
        <v>813</v>
      </c>
      <c r="L453">
        <v>3</v>
      </c>
    </row>
    <row r="454" spans="7:12" x14ac:dyDescent="0.7">
      <c r="G454" t="s">
        <v>1120</v>
      </c>
      <c r="H454">
        <v>1</v>
      </c>
      <c r="I454" t="s">
        <v>1972</v>
      </c>
      <c r="J454">
        <v>1</v>
      </c>
      <c r="K454" t="s">
        <v>1183</v>
      </c>
      <c r="L454">
        <v>1</v>
      </c>
    </row>
    <row r="455" spans="7:12" x14ac:dyDescent="0.7">
      <c r="G455" t="s">
        <v>301</v>
      </c>
      <c r="H455">
        <v>6</v>
      </c>
      <c r="I455" t="s">
        <v>1583</v>
      </c>
      <c r="J455">
        <v>2</v>
      </c>
      <c r="K455" t="s">
        <v>1542</v>
      </c>
      <c r="L455">
        <v>1</v>
      </c>
    </row>
    <row r="456" spans="7:12" x14ac:dyDescent="0.7">
      <c r="G456" t="s">
        <v>931</v>
      </c>
      <c r="H456">
        <v>2</v>
      </c>
      <c r="I456" t="s">
        <v>244</v>
      </c>
      <c r="J456">
        <v>6</v>
      </c>
      <c r="K456" t="s">
        <v>1543</v>
      </c>
      <c r="L456">
        <v>1</v>
      </c>
    </row>
    <row r="457" spans="7:12" x14ac:dyDescent="0.7">
      <c r="G457" t="s">
        <v>302</v>
      </c>
      <c r="H457">
        <v>3</v>
      </c>
      <c r="I457" t="s">
        <v>243</v>
      </c>
      <c r="J457">
        <v>8</v>
      </c>
      <c r="K457" t="s">
        <v>1017</v>
      </c>
      <c r="L457">
        <v>2</v>
      </c>
    </row>
    <row r="458" spans="7:12" x14ac:dyDescent="0.7">
      <c r="G458" t="s">
        <v>767</v>
      </c>
      <c r="H458">
        <v>3</v>
      </c>
      <c r="I458" t="s">
        <v>241</v>
      </c>
      <c r="J458">
        <v>5</v>
      </c>
      <c r="K458" t="s">
        <v>984</v>
      </c>
      <c r="L458">
        <v>2</v>
      </c>
    </row>
    <row r="459" spans="7:12" x14ac:dyDescent="0.7">
      <c r="G459" t="s">
        <v>294</v>
      </c>
      <c r="H459">
        <v>4</v>
      </c>
      <c r="I459" t="s">
        <v>240</v>
      </c>
      <c r="J459">
        <v>5</v>
      </c>
      <c r="K459" t="s">
        <v>1544</v>
      </c>
      <c r="L459">
        <v>1</v>
      </c>
    </row>
    <row r="460" spans="7:12" x14ac:dyDescent="0.7">
      <c r="G460" t="s">
        <v>296</v>
      </c>
      <c r="H460">
        <v>3</v>
      </c>
      <c r="I460" t="s">
        <v>1081</v>
      </c>
      <c r="J460">
        <v>3</v>
      </c>
      <c r="K460" t="s">
        <v>1545</v>
      </c>
      <c r="L460">
        <v>1</v>
      </c>
    </row>
    <row r="461" spans="7:12" x14ac:dyDescent="0.7">
      <c r="G461" t="s">
        <v>766</v>
      </c>
      <c r="H461">
        <v>2</v>
      </c>
      <c r="I461" t="s">
        <v>395</v>
      </c>
      <c r="J461">
        <v>7</v>
      </c>
      <c r="K461" t="s">
        <v>1546</v>
      </c>
      <c r="L461">
        <v>1</v>
      </c>
    </row>
    <row r="462" spans="7:12" x14ac:dyDescent="0.7">
      <c r="G462" t="s">
        <v>765</v>
      </c>
      <c r="H462">
        <v>2</v>
      </c>
      <c r="I462" t="s">
        <v>1973</v>
      </c>
      <c r="J462">
        <v>1</v>
      </c>
      <c r="K462" t="s">
        <v>1161</v>
      </c>
      <c r="L462">
        <v>6</v>
      </c>
    </row>
    <row r="463" spans="7:12" x14ac:dyDescent="0.7">
      <c r="G463" t="s">
        <v>764</v>
      </c>
      <c r="H463">
        <v>2</v>
      </c>
      <c r="I463" t="s">
        <v>444</v>
      </c>
      <c r="J463">
        <v>5</v>
      </c>
      <c r="K463" t="s">
        <v>1547</v>
      </c>
      <c r="L463">
        <v>1</v>
      </c>
    </row>
    <row r="464" spans="7:12" x14ac:dyDescent="0.7">
      <c r="G464" t="s">
        <v>174</v>
      </c>
      <c r="H464">
        <v>7</v>
      </c>
      <c r="I464" t="s">
        <v>1974</v>
      </c>
      <c r="J464">
        <v>1</v>
      </c>
      <c r="K464" t="s">
        <v>1548</v>
      </c>
      <c r="L464">
        <v>1</v>
      </c>
    </row>
    <row r="465" spans="7:12" x14ac:dyDescent="0.7">
      <c r="G465" t="s">
        <v>152</v>
      </c>
      <c r="H465">
        <v>7</v>
      </c>
      <c r="I465" t="s">
        <v>942</v>
      </c>
      <c r="J465">
        <v>6</v>
      </c>
      <c r="K465" t="s">
        <v>1136</v>
      </c>
      <c r="L465">
        <v>2</v>
      </c>
    </row>
    <row r="466" spans="7:12" x14ac:dyDescent="0.7">
      <c r="G466" t="s">
        <v>153</v>
      </c>
      <c r="H466">
        <v>7</v>
      </c>
      <c r="I466" t="s">
        <v>405</v>
      </c>
      <c r="J466">
        <v>7</v>
      </c>
      <c r="K466" t="s">
        <v>1549</v>
      </c>
      <c r="L466">
        <v>1</v>
      </c>
    </row>
    <row r="467" spans="7:12" x14ac:dyDescent="0.7">
      <c r="G467" t="s">
        <v>154</v>
      </c>
      <c r="H467">
        <v>4</v>
      </c>
      <c r="I467" t="s">
        <v>214</v>
      </c>
      <c r="J467">
        <v>6</v>
      </c>
      <c r="K467" t="s">
        <v>1114</v>
      </c>
      <c r="L467">
        <v>2</v>
      </c>
    </row>
    <row r="468" spans="7:12" x14ac:dyDescent="0.7">
      <c r="G468" t="s">
        <v>693</v>
      </c>
      <c r="H468">
        <v>3</v>
      </c>
      <c r="I468" t="s">
        <v>366</v>
      </c>
      <c r="J468">
        <v>6</v>
      </c>
      <c r="K468" t="s">
        <v>1046</v>
      </c>
      <c r="L468">
        <v>2</v>
      </c>
    </row>
    <row r="469" spans="7:12" x14ac:dyDescent="0.7">
      <c r="G469" t="s">
        <v>42</v>
      </c>
      <c r="H469">
        <v>6</v>
      </c>
      <c r="I469" t="s">
        <v>96</v>
      </c>
      <c r="J469">
        <v>6</v>
      </c>
      <c r="K469" t="s">
        <v>1070</v>
      </c>
      <c r="L469">
        <v>2</v>
      </c>
    </row>
    <row r="470" spans="7:12" x14ac:dyDescent="0.7">
      <c r="G470" t="s">
        <v>79</v>
      </c>
      <c r="H470">
        <v>9</v>
      </c>
      <c r="I470" t="s">
        <v>97</v>
      </c>
      <c r="J470">
        <v>5</v>
      </c>
      <c r="K470" t="s">
        <v>1550</v>
      </c>
      <c r="L470">
        <v>1</v>
      </c>
    </row>
    <row r="471" spans="7:12" x14ac:dyDescent="0.7">
      <c r="G471" t="s">
        <v>76</v>
      </c>
      <c r="H471">
        <v>5</v>
      </c>
      <c r="I471" t="s">
        <v>418</v>
      </c>
      <c r="J471">
        <v>8</v>
      </c>
      <c r="K471" t="s">
        <v>1551</v>
      </c>
      <c r="L471">
        <v>1</v>
      </c>
    </row>
    <row r="472" spans="7:12" x14ac:dyDescent="0.7">
      <c r="G472" t="s">
        <v>656</v>
      </c>
      <c r="H472">
        <v>3</v>
      </c>
      <c r="I472" t="s">
        <v>730</v>
      </c>
      <c r="J472">
        <v>4</v>
      </c>
      <c r="K472" t="s">
        <v>1552</v>
      </c>
      <c r="L472">
        <v>1</v>
      </c>
    </row>
    <row r="473" spans="7:12" x14ac:dyDescent="0.7">
      <c r="G473" t="s">
        <v>1121</v>
      </c>
      <c r="H473">
        <v>4</v>
      </c>
      <c r="I473" t="s">
        <v>1472</v>
      </c>
      <c r="J473">
        <v>3</v>
      </c>
      <c r="K473" t="s">
        <v>992</v>
      </c>
      <c r="L473">
        <v>1</v>
      </c>
    </row>
    <row r="474" spans="7:12" x14ac:dyDescent="0.7">
      <c r="G474" t="s">
        <v>77</v>
      </c>
      <c r="H474">
        <v>3</v>
      </c>
      <c r="I474" t="s">
        <v>125</v>
      </c>
      <c r="J474">
        <v>4</v>
      </c>
      <c r="K474" t="s">
        <v>991</v>
      </c>
      <c r="L474">
        <v>2</v>
      </c>
    </row>
    <row r="475" spans="7:12" x14ac:dyDescent="0.7">
      <c r="G475" t="s">
        <v>78</v>
      </c>
      <c r="H475">
        <v>3</v>
      </c>
      <c r="I475" t="s">
        <v>184</v>
      </c>
      <c r="J475">
        <v>5</v>
      </c>
      <c r="K475" t="s">
        <v>1553</v>
      </c>
      <c r="L475">
        <v>1</v>
      </c>
    </row>
    <row r="476" spans="7:12" x14ac:dyDescent="0.7">
      <c r="G476" t="s">
        <v>423</v>
      </c>
      <c r="H476">
        <v>3</v>
      </c>
      <c r="I476" t="s">
        <v>943</v>
      </c>
      <c r="J476">
        <v>7</v>
      </c>
      <c r="K476" t="s">
        <v>1554</v>
      </c>
      <c r="L476">
        <v>1</v>
      </c>
    </row>
    <row r="477" spans="7:12" x14ac:dyDescent="0.7">
      <c r="G477" t="s">
        <v>800</v>
      </c>
      <c r="H477">
        <v>4</v>
      </c>
      <c r="I477" t="s">
        <v>182</v>
      </c>
      <c r="J477">
        <v>6</v>
      </c>
      <c r="K477" t="s">
        <v>1555</v>
      </c>
      <c r="L477">
        <v>1</v>
      </c>
    </row>
    <row r="478" spans="7:12" x14ac:dyDescent="0.7">
      <c r="G478" t="s">
        <v>212</v>
      </c>
      <c r="H478">
        <v>2</v>
      </c>
      <c r="I478" t="s">
        <v>185</v>
      </c>
      <c r="J478">
        <v>6</v>
      </c>
      <c r="K478" t="s">
        <v>1556</v>
      </c>
      <c r="L478">
        <v>1</v>
      </c>
    </row>
    <row r="479" spans="7:12" x14ac:dyDescent="0.7">
      <c r="G479" t="s">
        <v>801</v>
      </c>
      <c r="H479">
        <v>2</v>
      </c>
      <c r="I479" t="s">
        <v>910</v>
      </c>
      <c r="J479">
        <v>4</v>
      </c>
      <c r="K479" t="s">
        <v>1557</v>
      </c>
      <c r="L479">
        <v>1</v>
      </c>
    </row>
    <row r="480" spans="7:12" x14ac:dyDescent="0.7">
      <c r="G480" t="s">
        <v>209</v>
      </c>
      <c r="H480">
        <v>5</v>
      </c>
      <c r="I480" t="s">
        <v>1975</v>
      </c>
      <c r="J480">
        <v>1</v>
      </c>
      <c r="K480" t="s">
        <v>1558</v>
      </c>
      <c r="L480">
        <v>1</v>
      </c>
    </row>
    <row r="481" spans="7:12" x14ac:dyDescent="0.7">
      <c r="G481" t="s">
        <v>213</v>
      </c>
      <c r="H481">
        <v>3</v>
      </c>
      <c r="I481" t="s">
        <v>265</v>
      </c>
      <c r="J481">
        <v>6</v>
      </c>
      <c r="K481" t="s">
        <v>1559</v>
      </c>
      <c r="L481">
        <v>1</v>
      </c>
    </row>
    <row r="482" spans="7:12" x14ac:dyDescent="0.7">
      <c r="G482" t="s">
        <v>1122</v>
      </c>
      <c r="H482">
        <v>1</v>
      </c>
      <c r="I482" t="s">
        <v>1520</v>
      </c>
      <c r="J482">
        <v>2</v>
      </c>
      <c r="K482" t="s">
        <v>989</v>
      </c>
      <c r="L482">
        <v>2</v>
      </c>
    </row>
    <row r="483" spans="7:12" x14ac:dyDescent="0.7">
      <c r="G483" t="s">
        <v>1123</v>
      </c>
      <c r="H483">
        <v>1</v>
      </c>
      <c r="I483" t="s">
        <v>121</v>
      </c>
      <c r="J483">
        <v>6</v>
      </c>
      <c r="K483" t="s">
        <v>1560</v>
      </c>
      <c r="L483">
        <v>1</v>
      </c>
    </row>
    <row r="484" spans="7:12" x14ac:dyDescent="0.7">
      <c r="G484" t="s">
        <v>916</v>
      </c>
      <c r="H484">
        <v>2</v>
      </c>
      <c r="I484" t="s">
        <v>718</v>
      </c>
      <c r="J484">
        <v>4</v>
      </c>
      <c r="K484" t="s">
        <v>1561</v>
      </c>
      <c r="L484">
        <v>1</v>
      </c>
    </row>
    <row r="485" spans="7:12" x14ac:dyDescent="0.7">
      <c r="G485" t="s">
        <v>917</v>
      </c>
      <c r="H485">
        <v>2</v>
      </c>
      <c r="I485" t="s">
        <v>720</v>
      </c>
      <c r="J485">
        <v>4</v>
      </c>
      <c r="K485" t="s">
        <v>1562</v>
      </c>
      <c r="L485">
        <v>1</v>
      </c>
    </row>
    <row r="486" spans="7:12" x14ac:dyDescent="0.7">
      <c r="G486" t="s">
        <v>295</v>
      </c>
      <c r="H486">
        <v>3</v>
      </c>
      <c r="I486" t="s">
        <v>1449</v>
      </c>
      <c r="J486">
        <v>2</v>
      </c>
      <c r="K486" t="s">
        <v>751</v>
      </c>
      <c r="L486">
        <v>3</v>
      </c>
    </row>
    <row r="487" spans="7:12" x14ac:dyDescent="0.7">
      <c r="G487" t="s">
        <v>773</v>
      </c>
      <c r="H487">
        <v>7</v>
      </c>
      <c r="I487" t="s">
        <v>47</v>
      </c>
      <c r="J487">
        <v>5</v>
      </c>
      <c r="K487" t="s">
        <v>750</v>
      </c>
      <c r="L487">
        <v>3</v>
      </c>
    </row>
    <row r="488" spans="7:12" x14ac:dyDescent="0.7">
      <c r="G488" t="s">
        <v>338</v>
      </c>
      <c r="H488">
        <v>8</v>
      </c>
      <c r="I488" t="s">
        <v>1976</v>
      </c>
      <c r="J488">
        <v>5</v>
      </c>
      <c r="K488" t="s">
        <v>990</v>
      </c>
      <c r="L488">
        <v>2</v>
      </c>
    </row>
    <row r="489" spans="7:12" x14ac:dyDescent="0.7">
      <c r="G489" t="s">
        <v>339</v>
      </c>
      <c r="H489">
        <v>7</v>
      </c>
      <c r="I489" t="s">
        <v>1977</v>
      </c>
      <c r="J489">
        <v>1</v>
      </c>
      <c r="K489" t="s">
        <v>1563</v>
      </c>
      <c r="L489">
        <v>1</v>
      </c>
    </row>
    <row r="490" spans="7:12" x14ac:dyDescent="0.7">
      <c r="G490" t="s">
        <v>334</v>
      </c>
      <c r="H490">
        <v>3</v>
      </c>
      <c r="I490" t="s">
        <v>1082</v>
      </c>
      <c r="J490">
        <v>3</v>
      </c>
      <c r="K490" t="s">
        <v>1564</v>
      </c>
      <c r="L490">
        <v>1</v>
      </c>
    </row>
    <row r="491" spans="7:12" x14ac:dyDescent="0.7">
      <c r="G491" t="s">
        <v>250</v>
      </c>
      <c r="H491">
        <v>7</v>
      </c>
      <c r="I491" t="s">
        <v>1083</v>
      </c>
      <c r="J491">
        <v>3</v>
      </c>
      <c r="K491" t="s">
        <v>1565</v>
      </c>
      <c r="L491">
        <v>1</v>
      </c>
    </row>
    <row r="492" spans="7:12" x14ac:dyDescent="0.7">
      <c r="G492" t="s">
        <v>251</v>
      </c>
      <c r="H492">
        <v>7</v>
      </c>
      <c r="I492" t="s">
        <v>1142</v>
      </c>
      <c r="J492">
        <v>3</v>
      </c>
      <c r="K492" t="s">
        <v>1566</v>
      </c>
      <c r="L492">
        <v>1</v>
      </c>
    </row>
    <row r="493" spans="7:12" x14ac:dyDescent="0.7">
      <c r="G493" t="s">
        <v>242</v>
      </c>
      <c r="H493">
        <v>5</v>
      </c>
      <c r="I493" t="s">
        <v>1978</v>
      </c>
      <c r="J493">
        <v>1</v>
      </c>
      <c r="K493" t="s">
        <v>1028</v>
      </c>
      <c r="L493">
        <v>2</v>
      </c>
    </row>
    <row r="494" spans="7:12" x14ac:dyDescent="0.7">
      <c r="G494" t="s">
        <v>248</v>
      </c>
      <c r="H494">
        <v>4</v>
      </c>
      <c r="I494" t="s">
        <v>1465</v>
      </c>
      <c r="J494">
        <v>2</v>
      </c>
      <c r="K494" t="s">
        <v>1567</v>
      </c>
      <c r="L494">
        <v>1</v>
      </c>
    </row>
    <row r="495" spans="7:12" x14ac:dyDescent="0.7">
      <c r="G495" t="s">
        <v>245</v>
      </c>
      <c r="H495">
        <v>4</v>
      </c>
      <c r="I495" t="s">
        <v>1979</v>
      </c>
      <c r="J495">
        <v>1</v>
      </c>
      <c r="K495" t="s">
        <v>759</v>
      </c>
      <c r="L495">
        <v>4</v>
      </c>
    </row>
    <row r="496" spans="7:12" x14ac:dyDescent="0.7">
      <c r="G496" t="s">
        <v>246</v>
      </c>
      <c r="H496">
        <v>3</v>
      </c>
      <c r="I496" t="s">
        <v>946</v>
      </c>
      <c r="J496">
        <v>7</v>
      </c>
      <c r="K496" t="s">
        <v>1029</v>
      </c>
      <c r="L496">
        <v>2</v>
      </c>
    </row>
    <row r="497" spans="7:12" x14ac:dyDescent="0.7">
      <c r="G497" t="s">
        <v>247</v>
      </c>
      <c r="H497">
        <v>3</v>
      </c>
      <c r="I497" t="s">
        <v>1086</v>
      </c>
      <c r="J497">
        <v>3</v>
      </c>
      <c r="K497" t="s">
        <v>758</v>
      </c>
      <c r="L497">
        <v>2</v>
      </c>
    </row>
    <row r="498" spans="7:12" x14ac:dyDescent="0.7">
      <c r="G498" t="s">
        <v>244</v>
      </c>
      <c r="H498">
        <v>4</v>
      </c>
      <c r="I498" t="s">
        <v>925</v>
      </c>
      <c r="J498">
        <v>3</v>
      </c>
      <c r="K498" t="s">
        <v>755</v>
      </c>
      <c r="L498">
        <v>3</v>
      </c>
    </row>
    <row r="499" spans="7:12" x14ac:dyDescent="0.7">
      <c r="G499" t="s">
        <v>243</v>
      </c>
      <c r="H499">
        <v>6</v>
      </c>
      <c r="I499" t="s">
        <v>1406</v>
      </c>
      <c r="J499">
        <v>2</v>
      </c>
      <c r="K499" t="s">
        <v>1568</v>
      </c>
      <c r="L499">
        <v>1</v>
      </c>
    </row>
    <row r="500" spans="7:12" x14ac:dyDescent="0.7">
      <c r="G500" t="s">
        <v>1124</v>
      </c>
      <c r="H500">
        <v>1</v>
      </c>
      <c r="I500" t="s">
        <v>1412</v>
      </c>
      <c r="J500">
        <v>1</v>
      </c>
      <c r="K500" t="s">
        <v>1569</v>
      </c>
      <c r="L500">
        <v>1</v>
      </c>
    </row>
    <row r="501" spans="7:12" x14ac:dyDescent="0.7">
      <c r="G501" t="s">
        <v>395</v>
      </c>
      <c r="H501">
        <v>5</v>
      </c>
      <c r="I501" t="s">
        <v>1090</v>
      </c>
      <c r="J501">
        <v>3</v>
      </c>
      <c r="K501" t="s">
        <v>1075</v>
      </c>
      <c r="L501">
        <v>2</v>
      </c>
    </row>
    <row r="502" spans="7:12" x14ac:dyDescent="0.7">
      <c r="G502" t="s">
        <v>394</v>
      </c>
      <c r="H502">
        <v>4</v>
      </c>
      <c r="I502" t="s">
        <v>1405</v>
      </c>
      <c r="J502">
        <v>2</v>
      </c>
      <c r="K502" t="s">
        <v>1570</v>
      </c>
      <c r="L502">
        <v>1</v>
      </c>
    </row>
    <row r="503" spans="7:12" x14ac:dyDescent="0.7">
      <c r="G503" t="s">
        <v>1125</v>
      </c>
      <c r="H503">
        <v>2</v>
      </c>
      <c r="I503" t="s">
        <v>1094</v>
      </c>
      <c r="J503">
        <v>3</v>
      </c>
      <c r="K503" t="s">
        <v>754</v>
      </c>
      <c r="L503">
        <v>2</v>
      </c>
    </row>
    <row r="504" spans="7:12" x14ac:dyDescent="0.7">
      <c r="G504" t="s">
        <v>942</v>
      </c>
      <c r="H504">
        <v>4</v>
      </c>
      <c r="I504" t="s">
        <v>1411</v>
      </c>
      <c r="J504">
        <v>2</v>
      </c>
      <c r="K504" t="s">
        <v>289</v>
      </c>
      <c r="L504">
        <v>4</v>
      </c>
    </row>
    <row r="505" spans="7:12" x14ac:dyDescent="0.7">
      <c r="G505" t="s">
        <v>1126</v>
      </c>
      <c r="H505">
        <v>2</v>
      </c>
      <c r="I505" t="s">
        <v>1410</v>
      </c>
      <c r="J505">
        <v>2</v>
      </c>
      <c r="K505" t="s">
        <v>1571</v>
      </c>
      <c r="L505">
        <v>2</v>
      </c>
    </row>
    <row r="506" spans="7:12" x14ac:dyDescent="0.7">
      <c r="G506" t="s">
        <v>445</v>
      </c>
      <c r="H506">
        <v>3</v>
      </c>
      <c r="I506" t="s">
        <v>1092</v>
      </c>
      <c r="J506">
        <v>2</v>
      </c>
      <c r="K506" t="s">
        <v>756</v>
      </c>
      <c r="L506">
        <v>3</v>
      </c>
    </row>
    <row r="507" spans="7:12" x14ac:dyDescent="0.7">
      <c r="G507" t="s">
        <v>432</v>
      </c>
      <c r="H507">
        <v>4</v>
      </c>
      <c r="I507" t="s">
        <v>1414</v>
      </c>
      <c r="J507">
        <v>2</v>
      </c>
      <c r="K507" t="s">
        <v>752</v>
      </c>
      <c r="L507">
        <v>4</v>
      </c>
    </row>
    <row r="508" spans="7:12" x14ac:dyDescent="0.7">
      <c r="G508" t="s">
        <v>407</v>
      </c>
      <c r="H508">
        <v>3</v>
      </c>
      <c r="I508" t="s">
        <v>1128</v>
      </c>
      <c r="J508">
        <v>3</v>
      </c>
      <c r="K508" t="s">
        <v>287</v>
      </c>
      <c r="L508">
        <v>4</v>
      </c>
    </row>
    <row r="509" spans="7:12" x14ac:dyDescent="0.7">
      <c r="G509" t="s">
        <v>408</v>
      </c>
      <c r="H509">
        <v>8</v>
      </c>
      <c r="I509" t="s">
        <v>1496</v>
      </c>
      <c r="J509">
        <v>2</v>
      </c>
      <c r="K509" t="s">
        <v>1572</v>
      </c>
      <c r="L509">
        <v>1</v>
      </c>
    </row>
    <row r="510" spans="7:12" x14ac:dyDescent="0.7">
      <c r="G510" t="s">
        <v>214</v>
      </c>
      <c r="H510">
        <v>5</v>
      </c>
      <c r="I510" t="s">
        <v>1980</v>
      </c>
      <c r="J510">
        <v>1</v>
      </c>
      <c r="K510" t="s">
        <v>1573</v>
      </c>
      <c r="L510">
        <v>1</v>
      </c>
    </row>
    <row r="511" spans="7:12" x14ac:dyDescent="0.7">
      <c r="G511" t="s">
        <v>810</v>
      </c>
      <c r="H511">
        <v>2</v>
      </c>
      <c r="I511" t="s">
        <v>1112</v>
      </c>
      <c r="J511">
        <v>3</v>
      </c>
      <c r="K511" t="s">
        <v>1574</v>
      </c>
      <c r="L511">
        <v>1</v>
      </c>
    </row>
    <row r="512" spans="7:12" x14ac:dyDescent="0.7">
      <c r="G512" t="s">
        <v>367</v>
      </c>
      <c r="H512">
        <v>3</v>
      </c>
      <c r="I512" t="s">
        <v>1981</v>
      </c>
      <c r="J512">
        <v>1</v>
      </c>
      <c r="K512" t="s">
        <v>764</v>
      </c>
      <c r="L512">
        <v>3</v>
      </c>
    </row>
    <row r="513" spans="7:12" x14ac:dyDescent="0.7">
      <c r="G513" t="s">
        <v>368</v>
      </c>
      <c r="H513">
        <v>3</v>
      </c>
      <c r="I513" t="s">
        <v>1537</v>
      </c>
      <c r="J513">
        <v>2</v>
      </c>
      <c r="K513" t="s">
        <v>763</v>
      </c>
      <c r="L513">
        <v>3</v>
      </c>
    </row>
    <row r="514" spans="7:12" x14ac:dyDescent="0.7">
      <c r="G514" t="s">
        <v>225</v>
      </c>
      <c r="H514">
        <v>4</v>
      </c>
      <c r="I514" t="s">
        <v>1538</v>
      </c>
      <c r="J514">
        <v>2</v>
      </c>
      <c r="K514" t="s">
        <v>931</v>
      </c>
      <c r="L514">
        <v>3</v>
      </c>
    </row>
    <row r="515" spans="7:12" x14ac:dyDescent="0.7">
      <c r="G515" t="s">
        <v>419</v>
      </c>
      <c r="H515">
        <v>4</v>
      </c>
      <c r="I515" t="s">
        <v>1982</v>
      </c>
      <c r="J515">
        <v>1</v>
      </c>
      <c r="K515" t="s">
        <v>1575</v>
      </c>
      <c r="L515">
        <v>1</v>
      </c>
    </row>
    <row r="516" spans="7:12" x14ac:dyDescent="0.7">
      <c r="G516" t="s">
        <v>126</v>
      </c>
      <c r="H516">
        <v>2</v>
      </c>
      <c r="I516" t="s">
        <v>1430</v>
      </c>
      <c r="J516">
        <v>5</v>
      </c>
      <c r="K516" t="s">
        <v>762</v>
      </c>
      <c r="L516">
        <v>3</v>
      </c>
    </row>
    <row r="517" spans="7:12" x14ac:dyDescent="0.7">
      <c r="G517" t="s">
        <v>125</v>
      </c>
      <c r="H517">
        <v>2</v>
      </c>
      <c r="I517" t="s">
        <v>376</v>
      </c>
      <c r="J517">
        <v>12</v>
      </c>
      <c r="K517" t="s">
        <v>765</v>
      </c>
      <c r="L517">
        <v>3</v>
      </c>
    </row>
    <row r="518" spans="7:12" x14ac:dyDescent="0.7">
      <c r="G518" t="s">
        <v>1127</v>
      </c>
      <c r="H518">
        <v>1</v>
      </c>
      <c r="I518" t="s">
        <v>895</v>
      </c>
      <c r="J518">
        <v>3</v>
      </c>
      <c r="K518" t="s">
        <v>292</v>
      </c>
      <c r="L518">
        <v>5</v>
      </c>
    </row>
    <row r="519" spans="7:12" x14ac:dyDescent="0.7">
      <c r="G519" t="s">
        <v>180</v>
      </c>
      <c r="H519">
        <v>6</v>
      </c>
      <c r="I519" t="s">
        <v>201</v>
      </c>
      <c r="J519">
        <v>15</v>
      </c>
      <c r="K519" t="s">
        <v>300</v>
      </c>
      <c r="L519">
        <v>5</v>
      </c>
    </row>
    <row r="520" spans="7:12" x14ac:dyDescent="0.7">
      <c r="G520" t="s">
        <v>182</v>
      </c>
      <c r="H520">
        <v>4</v>
      </c>
      <c r="I520" t="s">
        <v>204</v>
      </c>
      <c r="J520">
        <v>4</v>
      </c>
      <c r="K520" t="s">
        <v>767</v>
      </c>
      <c r="L520">
        <v>4</v>
      </c>
    </row>
    <row r="521" spans="7:12" x14ac:dyDescent="0.7">
      <c r="G521" t="s">
        <v>183</v>
      </c>
      <c r="H521">
        <v>8</v>
      </c>
      <c r="I521" t="s">
        <v>202</v>
      </c>
      <c r="J521">
        <v>11</v>
      </c>
      <c r="K521" t="s">
        <v>293</v>
      </c>
      <c r="L521">
        <v>5</v>
      </c>
    </row>
    <row r="522" spans="7:12" x14ac:dyDescent="0.7">
      <c r="G522" t="s">
        <v>184</v>
      </c>
      <c r="H522">
        <v>3</v>
      </c>
      <c r="I522" t="s">
        <v>105</v>
      </c>
      <c r="J522">
        <v>9</v>
      </c>
      <c r="K522" t="s">
        <v>302</v>
      </c>
      <c r="L522">
        <v>4</v>
      </c>
    </row>
    <row r="523" spans="7:12" x14ac:dyDescent="0.7">
      <c r="G523" t="s">
        <v>943</v>
      </c>
      <c r="H523">
        <v>5</v>
      </c>
      <c r="I523" t="s">
        <v>284</v>
      </c>
      <c r="J523">
        <v>5</v>
      </c>
      <c r="K523" t="s">
        <v>291</v>
      </c>
      <c r="L523">
        <v>4</v>
      </c>
    </row>
    <row r="524" spans="7:12" x14ac:dyDescent="0.7">
      <c r="G524" t="s">
        <v>134</v>
      </c>
      <c r="H524">
        <v>8</v>
      </c>
      <c r="I524" t="s">
        <v>282</v>
      </c>
      <c r="J524">
        <v>5</v>
      </c>
      <c r="K524" t="s">
        <v>294</v>
      </c>
      <c r="L524">
        <v>5</v>
      </c>
    </row>
    <row r="525" spans="7:12" x14ac:dyDescent="0.7">
      <c r="G525" t="s">
        <v>135</v>
      </c>
      <c r="H525">
        <v>5</v>
      </c>
      <c r="I525" t="s">
        <v>745</v>
      </c>
      <c r="J525">
        <v>4</v>
      </c>
      <c r="K525" t="s">
        <v>298</v>
      </c>
      <c r="L525">
        <v>6</v>
      </c>
    </row>
    <row r="526" spans="7:12" x14ac:dyDescent="0.7">
      <c r="G526" t="s">
        <v>136</v>
      </c>
      <c r="H526">
        <v>3</v>
      </c>
      <c r="I526" t="s">
        <v>117</v>
      </c>
      <c r="J526">
        <v>14</v>
      </c>
      <c r="K526" t="s">
        <v>301</v>
      </c>
      <c r="L526">
        <v>7</v>
      </c>
    </row>
    <row r="527" spans="7:12" x14ac:dyDescent="0.7">
      <c r="G527" t="s">
        <v>121</v>
      </c>
      <c r="H527">
        <v>4</v>
      </c>
      <c r="I527" t="s">
        <v>428</v>
      </c>
      <c r="J527">
        <v>23</v>
      </c>
      <c r="K527" t="s">
        <v>1576</v>
      </c>
      <c r="L527">
        <v>1</v>
      </c>
    </row>
    <row r="528" spans="7:12" x14ac:dyDescent="0.7">
      <c r="G528" t="s">
        <v>46</v>
      </c>
      <c r="H528">
        <v>4</v>
      </c>
      <c r="I528" t="s">
        <v>361</v>
      </c>
      <c r="J528">
        <v>10</v>
      </c>
      <c r="K528" t="s">
        <v>768</v>
      </c>
      <c r="L528">
        <v>4</v>
      </c>
    </row>
    <row r="529" spans="7:12" x14ac:dyDescent="0.7">
      <c r="G529" t="s">
        <v>47</v>
      </c>
      <c r="H529">
        <v>3</v>
      </c>
      <c r="I529" t="s">
        <v>363</v>
      </c>
      <c r="J529">
        <v>7</v>
      </c>
      <c r="K529" t="s">
        <v>303</v>
      </c>
      <c r="L529">
        <v>4</v>
      </c>
    </row>
    <row r="530" spans="7:12" x14ac:dyDescent="0.7">
      <c r="G530" t="s">
        <v>930</v>
      </c>
      <c r="H530">
        <v>4</v>
      </c>
      <c r="I530" t="s">
        <v>129</v>
      </c>
      <c r="J530">
        <v>9</v>
      </c>
      <c r="K530" t="s">
        <v>306</v>
      </c>
      <c r="L530">
        <v>6</v>
      </c>
    </row>
    <row r="531" spans="7:12" x14ac:dyDescent="0.7">
      <c r="G531" t="s">
        <v>669</v>
      </c>
      <c r="H531">
        <v>2</v>
      </c>
      <c r="I531" t="s">
        <v>663</v>
      </c>
      <c r="J531">
        <v>3</v>
      </c>
      <c r="K531" t="s">
        <v>310</v>
      </c>
      <c r="L531">
        <v>6</v>
      </c>
    </row>
    <row r="532" spans="7:12" x14ac:dyDescent="0.7">
      <c r="G532" t="s">
        <v>955</v>
      </c>
      <c r="H532">
        <v>5</v>
      </c>
      <c r="I532" t="s">
        <v>62</v>
      </c>
      <c r="J532">
        <v>10</v>
      </c>
      <c r="K532" t="s">
        <v>304</v>
      </c>
      <c r="L532">
        <v>7</v>
      </c>
    </row>
    <row r="533" spans="7:12" x14ac:dyDescent="0.7">
      <c r="G533" t="s">
        <v>954</v>
      </c>
      <c r="H533">
        <v>3</v>
      </c>
      <c r="I533" t="s">
        <v>63</v>
      </c>
      <c r="J533">
        <v>12</v>
      </c>
      <c r="K533" t="s">
        <v>309</v>
      </c>
      <c r="L533">
        <v>8</v>
      </c>
    </row>
    <row r="534" spans="7:12" x14ac:dyDescent="0.7">
      <c r="G534" t="s">
        <v>953</v>
      </c>
      <c r="H534">
        <v>2</v>
      </c>
      <c r="I534" t="s">
        <v>1541</v>
      </c>
      <c r="J534">
        <v>7</v>
      </c>
      <c r="K534" t="s">
        <v>307</v>
      </c>
      <c r="L534">
        <v>16</v>
      </c>
    </row>
    <row r="535" spans="7:12" x14ac:dyDescent="0.7">
      <c r="G535" t="s">
        <v>956</v>
      </c>
      <c r="H535">
        <v>5</v>
      </c>
      <c r="I535" t="s">
        <v>1145</v>
      </c>
      <c r="J535">
        <v>2</v>
      </c>
      <c r="K535" t="s">
        <v>1577</v>
      </c>
      <c r="L535">
        <v>7</v>
      </c>
    </row>
    <row r="536" spans="7:12" x14ac:dyDescent="0.7">
      <c r="G536" t="s">
        <v>958</v>
      </c>
      <c r="H536">
        <v>2</v>
      </c>
      <c r="I536" t="s">
        <v>531</v>
      </c>
      <c r="J536">
        <v>20</v>
      </c>
      <c r="K536" t="s">
        <v>1301</v>
      </c>
      <c r="L536">
        <v>2</v>
      </c>
    </row>
    <row r="537" spans="7:12" x14ac:dyDescent="0.7">
      <c r="G537" t="s">
        <v>957</v>
      </c>
      <c r="H537">
        <v>3</v>
      </c>
      <c r="I537" t="s">
        <v>518</v>
      </c>
      <c r="J537">
        <v>15</v>
      </c>
      <c r="K537" t="s">
        <v>107</v>
      </c>
      <c r="L537">
        <v>4</v>
      </c>
    </row>
    <row r="538" spans="7:12" x14ac:dyDescent="0.7">
      <c r="G538" t="s">
        <v>947</v>
      </c>
      <c r="H538">
        <v>6</v>
      </c>
      <c r="I538" t="s">
        <v>532</v>
      </c>
      <c r="J538">
        <v>20</v>
      </c>
      <c r="K538" t="s">
        <v>108</v>
      </c>
      <c r="L538">
        <v>4</v>
      </c>
    </row>
    <row r="539" spans="7:12" x14ac:dyDescent="0.7">
      <c r="G539" t="s">
        <v>1128</v>
      </c>
      <c r="H539">
        <v>1</v>
      </c>
      <c r="I539" t="s">
        <v>519</v>
      </c>
      <c r="J539">
        <v>15</v>
      </c>
      <c r="K539" t="s">
        <v>109</v>
      </c>
      <c r="L539">
        <v>4</v>
      </c>
    </row>
    <row r="540" spans="7:12" x14ac:dyDescent="0.7">
      <c r="G540" t="s">
        <v>1129</v>
      </c>
      <c r="H540">
        <v>1</v>
      </c>
      <c r="I540" t="s">
        <v>377</v>
      </c>
      <c r="J540">
        <v>5</v>
      </c>
      <c r="K540" t="s">
        <v>1302</v>
      </c>
      <c r="L540">
        <v>2</v>
      </c>
    </row>
    <row r="541" spans="7:12" x14ac:dyDescent="0.7">
      <c r="G541" t="s">
        <v>1130</v>
      </c>
      <c r="H541">
        <v>1</v>
      </c>
      <c r="I541" t="s">
        <v>533</v>
      </c>
      <c r="J541">
        <v>15</v>
      </c>
      <c r="K541" t="s">
        <v>1578</v>
      </c>
      <c r="L541">
        <v>1</v>
      </c>
    </row>
    <row r="542" spans="7:12" x14ac:dyDescent="0.7">
      <c r="G542" t="s">
        <v>1131</v>
      </c>
      <c r="H542">
        <v>1</v>
      </c>
      <c r="I542" t="s">
        <v>521</v>
      </c>
      <c r="J542">
        <v>14</v>
      </c>
      <c r="K542" t="s">
        <v>1579</v>
      </c>
      <c r="L542">
        <v>1</v>
      </c>
    </row>
    <row r="543" spans="7:12" x14ac:dyDescent="0.7">
      <c r="G543" t="s">
        <v>1132</v>
      </c>
      <c r="H543">
        <v>1</v>
      </c>
      <c r="I543" t="s">
        <v>509</v>
      </c>
      <c r="J543">
        <v>14</v>
      </c>
      <c r="K543" t="s">
        <v>227</v>
      </c>
      <c r="L543">
        <v>3</v>
      </c>
    </row>
    <row r="544" spans="7:12" x14ac:dyDescent="0.7">
      <c r="G544" t="s">
        <v>1133</v>
      </c>
      <c r="H544">
        <v>1</v>
      </c>
      <c r="I544" t="s">
        <v>526</v>
      </c>
      <c r="J544">
        <v>10</v>
      </c>
      <c r="K544" t="s">
        <v>679</v>
      </c>
      <c r="L544">
        <v>2</v>
      </c>
    </row>
    <row r="545" spans="7:12" x14ac:dyDescent="0.7">
      <c r="G545" t="s">
        <v>1134</v>
      </c>
      <c r="H545">
        <v>1</v>
      </c>
      <c r="I545" t="s">
        <v>534</v>
      </c>
      <c r="J545">
        <v>12</v>
      </c>
      <c r="K545" t="s">
        <v>1580</v>
      </c>
      <c r="L545">
        <v>2</v>
      </c>
    </row>
    <row r="546" spans="7:12" x14ac:dyDescent="0.7">
      <c r="G546" t="s">
        <v>960</v>
      </c>
      <c r="H546">
        <v>4</v>
      </c>
      <c r="I546" t="s">
        <v>1668</v>
      </c>
      <c r="J546">
        <v>4</v>
      </c>
      <c r="K546" t="s">
        <v>774</v>
      </c>
      <c r="L546">
        <v>3</v>
      </c>
    </row>
    <row r="547" spans="7:12" x14ac:dyDescent="0.7">
      <c r="G547" t="s">
        <v>1135</v>
      </c>
      <c r="H547">
        <v>1</v>
      </c>
      <c r="I547" t="s">
        <v>1983</v>
      </c>
      <c r="J547">
        <v>10</v>
      </c>
      <c r="K547" t="s">
        <v>1581</v>
      </c>
      <c r="L547">
        <v>1</v>
      </c>
    </row>
    <row r="548" spans="7:12" x14ac:dyDescent="0.7">
      <c r="G548" t="s">
        <v>959</v>
      </c>
      <c r="H548">
        <v>2</v>
      </c>
      <c r="I548" t="s">
        <v>1667</v>
      </c>
      <c r="J548">
        <v>21</v>
      </c>
      <c r="K548" t="s">
        <v>1582</v>
      </c>
      <c r="L548">
        <v>1</v>
      </c>
    </row>
    <row r="549" spans="7:12" x14ac:dyDescent="0.7">
      <c r="G549" t="s">
        <v>327</v>
      </c>
      <c r="H549">
        <v>7</v>
      </c>
      <c r="I549" t="s">
        <v>835</v>
      </c>
      <c r="J549">
        <v>8</v>
      </c>
      <c r="K549" t="s">
        <v>1583</v>
      </c>
      <c r="L549">
        <v>1</v>
      </c>
    </row>
    <row r="550" spans="7:12" x14ac:dyDescent="0.7">
      <c r="G550" t="s">
        <v>330</v>
      </c>
      <c r="H550">
        <v>3</v>
      </c>
      <c r="I550" t="s">
        <v>511</v>
      </c>
      <c r="J550">
        <v>5</v>
      </c>
      <c r="K550" t="s">
        <v>1584</v>
      </c>
      <c r="L550">
        <v>1</v>
      </c>
    </row>
    <row r="551" spans="7:12" x14ac:dyDescent="0.7">
      <c r="G551" t="s">
        <v>328</v>
      </c>
      <c r="H551">
        <v>3</v>
      </c>
      <c r="I551" t="s">
        <v>514</v>
      </c>
      <c r="J551">
        <v>4</v>
      </c>
      <c r="K551" t="s">
        <v>1585</v>
      </c>
      <c r="L551">
        <v>1</v>
      </c>
    </row>
    <row r="552" spans="7:12" x14ac:dyDescent="0.7">
      <c r="G552" t="s">
        <v>961</v>
      </c>
      <c r="H552">
        <v>7</v>
      </c>
      <c r="I552" t="s">
        <v>837</v>
      </c>
      <c r="J552">
        <v>6</v>
      </c>
      <c r="K552" t="s">
        <v>1586</v>
      </c>
      <c r="L552">
        <v>1</v>
      </c>
    </row>
    <row r="553" spans="7:12" x14ac:dyDescent="0.7">
      <c r="G553" t="s">
        <v>1136</v>
      </c>
      <c r="H553">
        <v>1</v>
      </c>
      <c r="I553" t="s">
        <v>880</v>
      </c>
      <c r="J553">
        <v>3</v>
      </c>
      <c r="K553" t="s">
        <v>1047</v>
      </c>
      <c r="L553">
        <v>2</v>
      </c>
    </row>
    <row r="554" spans="7:12" x14ac:dyDescent="0.7">
      <c r="G554" t="s">
        <v>1137</v>
      </c>
      <c r="H554">
        <v>1</v>
      </c>
      <c r="I554" t="s">
        <v>836</v>
      </c>
      <c r="J554">
        <v>4</v>
      </c>
      <c r="K554" t="s">
        <v>777</v>
      </c>
      <c r="L554">
        <v>1</v>
      </c>
    </row>
    <row r="555" spans="7:12" x14ac:dyDescent="0.7">
      <c r="G555" t="s">
        <v>381</v>
      </c>
      <c r="H555">
        <v>3</v>
      </c>
      <c r="I555" t="s">
        <v>530</v>
      </c>
      <c r="J555">
        <v>4</v>
      </c>
      <c r="K555" t="s">
        <v>1587</v>
      </c>
      <c r="L555">
        <v>2</v>
      </c>
    </row>
    <row r="556" spans="7:12" x14ac:dyDescent="0.7">
      <c r="G556" t="s">
        <v>383</v>
      </c>
      <c r="H556">
        <v>3</v>
      </c>
      <c r="I556" t="s">
        <v>463</v>
      </c>
      <c r="J556">
        <v>4</v>
      </c>
      <c r="K556" t="s">
        <v>1588</v>
      </c>
      <c r="L556">
        <v>1</v>
      </c>
    </row>
    <row r="557" spans="7:12" x14ac:dyDescent="0.7">
      <c r="G557" t="s">
        <v>814</v>
      </c>
      <c r="H557">
        <v>2</v>
      </c>
      <c r="I557" t="s">
        <v>968</v>
      </c>
      <c r="J557">
        <v>16</v>
      </c>
      <c r="K557" t="s">
        <v>1589</v>
      </c>
      <c r="L557">
        <v>1</v>
      </c>
    </row>
    <row r="558" spans="7:12" x14ac:dyDescent="0.7">
      <c r="G558" t="s">
        <v>745</v>
      </c>
      <c r="H558">
        <v>3</v>
      </c>
      <c r="I558" t="s">
        <v>963</v>
      </c>
      <c r="J558">
        <v>5</v>
      </c>
      <c r="K558" t="s">
        <v>1590</v>
      </c>
      <c r="L558">
        <v>1</v>
      </c>
    </row>
    <row r="559" spans="7:12" x14ac:dyDescent="0.7">
      <c r="G559" t="s">
        <v>285</v>
      </c>
      <c r="H559">
        <v>4</v>
      </c>
      <c r="I559" t="s">
        <v>301</v>
      </c>
      <c r="J559">
        <v>8</v>
      </c>
      <c r="K559" t="s">
        <v>1009</v>
      </c>
      <c r="L559">
        <v>2</v>
      </c>
    </row>
    <row r="560" spans="7:12" x14ac:dyDescent="0.7">
      <c r="G560" t="s">
        <v>87</v>
      </c>
      <c r="H560">
        <v>6</v>
      </c>
      <c r="I560" t="s">
        <v>303</v>
      </c>
      <c r="J560">
        <v>5</v>
      </c>
      <c r="K560" t="s">
        <v>312</v>
      </c>
      <c r="L560">
        <v>4</v>
      </c>
    </row>
    <row r="561" spans="7:12" x14ac:dyDescent="0.7">
      <c r="G561" t="s">
        <v>88</v>
      </c>
      <c r="H561">
        <v>6</v>
      </c>
      <c r="I561" t="s">
        <v>306</v>
      </c>
      <c r="J561">
        <v>8</v>
      </c>
      <c r="K561" t="s">
        <v>313</v>
      </c>
      <c r="L561">
        <v>4</v>
      </c>
    </row>
    <row r="562" spans="7:12" x14ac:dyDescent="0.7">
      <c r="G562" t="s">
        <v>89</v>
      </c>
      <c r="H562">
        <v>3</v>
      </c>
      <c r="I562" t="s">
        <v>310</v>
      </c>
      <c r="J562">
        <v>7</v>
      </c>
      <c r="K562" t="s">
        <v>1591</v>
      </c>
      <c r="L562">
        <v>1</v>
      </c>
    </row>
    <row r="563" spans="7:12" x14ac:dyDescent="0.7">
      <c r="G563" t="s">
        <v>90</v>
      </c>
      <c r="H563">
        <v>4</v>
      </c>
      <c r="I563" t="s">
        <v>1984</v>
      </c>
      <c r="J563">
        <v>1</v>
      </c>
      <c r="K563" t="s">
        <v>776</v>
      </c>
      <c r="L563">
        <v>3</v>
      </c>
    </row>
    <row r="564" spans="7:12" x14ac:dyDescent="0.7">
      <c r="G564" t="s">
        <v>235</v>
      </c>
      <c r="H564">
        <v>3</v>
      </c>
      <c r="I564" t="s">
        <v>174</v>
      </c>
      <c r="J564">
        <v>8</v>
      </c>
      <c r="K564" t="s">
        <v>314</v>
      </c>
      <c r="L564">
        <v>4</v>
      </c>
    </row>
    <row r="565" spans="7:12" x14ac:dyDescent="0.7">
      <c r="G565" t="s">
        <v>194</v>
      </c>
      <c r="H565">
        <v>4</v>
      </c>
      <c r="I565" t="s">
        <v>157</v>
      </c>
      <c r="J565">
        <v>18</v>
      </c>
      <c r="K565" t="s">
        <v>775</v>
      </c>
      <c r="L565">
        <v>3</v>
      </c>
    </row>
    <row r="566" spans="7:12" x14ac:dyDescent="0.7">
      <c r="G566" t="s">
        <v>193</v>
      </c>
      <c r="H566">
        <v>4</v>
      </c>
      <c r="I566" t="s">
        <v>155</v>
      </c>
      <c r="J566">
        <v>20</v>
      </c>
      <c r="K566" t="s">
        <v>778</v>
      </c>
      <c r="L566">
        <v>3</v>
      </c>
    </row>
    <row r="567" spans="7:12" x14ac:dyDescent="0.7">
      <c r="G567" t="s">
        <v>192</v>
      </c>
      <c r="H567">
        <v>4</v>
      </c>
      <c r="I567" t="s">
        <v>162</v>
      </c>
      <c r="J567">
        <v>12</v>
      </c>
      <c r="K567" t="s">
        <v>1592</v>
      </c>
      <c r="L567">
        <v>1</v>
      </c>
    </row>
    <row r="568" spans="7:12" x14ac:dyDescent="0.7">
      <c r="G568" t="s">
        <v>949</v>
      </c>
      <c r="H568">
        <v>3</v>
      </c>
      <c r="I568" t="s">
        <v>152</v>
      </c>
      <c r="J568">
        <v>8</v>
      </c>
      <c r="K568" t="s">
        <v>315</v>
      </c>
      <c r="L568">
        <v>5</v>
      </c>
    </row>
    <row r="569" spans="7:12" x14ac:dyDescent="0.7">
      <c r="G569" t="s">
        <v>189</v>
      </c>
      <c r="H569">
        <v>4</v>
      </c>
      <c r="I569" t="s">
        <v>153</v>
      </c>
      <c r="J569">
        <v>8</v>
      </c>
      <c r="K569" t="s">
        <v>316</v>
      </c>
      <c r="L569">
        <v>3</v>
      </c>
    </row>
    <row r="570" spans="7:12" x14ac:dyDescent="0.7">
      <c r="G570" t="s">
        <v>414</v>
      </c>
      <c r="H570">
        <v>9</v>
      </c>
      <c r="I570" t="s">
        <v>165</v>
      </c>
      <c r="J570">
        <v>7</v>
      </c>
      <c r="K570" t="s">
        <v>779</v>
      </c>
      <c r="L570">
        <v>2</v>
      </c>
    </row>
    <row r="571" spans="7:12" x14ac:dyDescent="0.7">
      <c r="G571" t="s">
        <v>415</v>
      </c>
      <c r="H571">
        <v>7</v>
      </c>
      <c r="I571" t="s">
        <v>164</v>
      </c>
      <c r="J571">
        <v>7</v>
      </c>
      <c r="K571" t="s">
        <v>1593</v>
      </c>
      <c r="L571">
        <v>1</v>
      </c>
    </row>
    <row r="572" spans="7:12" x14ac:dyDescent="0.7">
      <c r="G572" t="s">
        <v>672</v>
      </c>
      <c r="H572">
        <v>3</v>
      </c>
      <c r="I572" t="s">
        <v>696</v>
      </c>
      <c r="J572">
        <v>9</v>
      </c>
      <c r="K572" t="s">
        <v>1594</v>
      </c>
      <c r="L572">
        <v>0</v>
      </c>
    </row>
    <row r="573" spans="7:12" x14ac:dyDescent="0.7">
      <c r="G573" t="s">
        <v>781</v>
      </c>
      <c r="H573">
        <v>2</v>
      </c>
      <c r="I573" t="s">
        <v>1149</v>
      </c>
      <c r="J573">
        <v>3</v>
      </c>
      <c r="K573" t="s">
        <v>318</v>
      </c>
      <c r="L573">
        <v>8</v>
      </c>
    </row>
    <row r="574" spans="7:12" x14ac:dyDescent="0.7">
      <c r="G574" t="s">
        <v>819</v>
      </c>
      <c r="H574">
        <v>2</v>
      </c>
      <c r="I574" t="s">
        <v>1148</v>
      </c>
      <c r="J574">
        <v>4</v>
      </c>
      <c r="K574" t="s">
        <v>317</v>
      </c>
      <c r="L574">
        <v>0</v>
      </c>
    </row>
    <row r="575" spans="7:12" x14ac:dyDescent="0.7">
      <c r="G575" t="s">
        <v>1138</v>
      </c>
      <c r="H575">
        <v>1</v>
      </c>
      <c r="I575" t="s">
        <v>82</v>
      </c>
      <c r="J575">
        <v>11</v>
      </c>
      <c r="K575" t="s">
        <v>1251</v>
      </c>
      <c r="L575">
        <v>2</v>
      </c>
    </row>
    <row r="576" spans="7:12" x14ac:dyDescent="0.7">
      <c r="G576" t="s">
        <v>264</v>
      </c>
      <c r="H576">
        <v>5</v>
      </c>
      <c r="I576" t="s">
        <v>81</v>
      </c>
      <c r="J576">
        <v>8</v>
      </c>
      <c r="K576" t="s">
        <v>1252</v>
      </c>
      <c r="L576">
        <v>2</v>
      </c>
    </row>
    <row r="577" spans="7:12" x14ac:dyDescent="0.7">
      <c r="G577" t="s">
        <v>731</v>
      </c>
      <c r="H577">
        <v>3</v>
      </c>
      <c r="I577" t="s">
        <v>79</v>
      </c>
      <c r="J577">
        <v>11</v>
      </c>
      <c r="K577" t="s">
        <v>1253</v>
      </c>
      <c r="L577">
        <v>2</v>
      </c>
    </row>
    <row r="578" spans="7:12" x14ac:dyDescent="0.7">
      <c r="G578" t="s">
        <v>185</v>
      </c>
      <c r="H578">
        <v>4</v>
      </c>
      <c r="I578" t="s">
        <v>656</v>
      </c>
      <c r="J578">
        <v>5</v>
      </c>
      <c r="K578" t="s">
        <v>415</v>
      </c>
      <c r="L578">
        <v>8</v>
      </c>
    </row>
    <row r="579" spans="7:12" x14ac:dyDescent="0.7">
      <c r="G579" t="s">
        <v>911</v>
      </c>
      <c r="H579">
        <v>2</v>
      </c>
      <c r="I579" t="s">
        <v>83</v>
      </c>
      <c r="J579">
        <v>11</v>
      </c>
      <c r="K579" t="s">
        <v>793</v>
      </c>
      <c r="L579">
        <v>9</v>
      </c>
    </row>
    <row r="580" spans="7:12" x14ac:dyDescent="0.7">
      <c r="G580" t="s">
        <v>137</v>
      </c>
      <c r="H580">
        <v>6</v>
      </c>
      <c r="I580" t="s">
        <v>1985</v>
      </c>
      <c r="J580">
        <v>5</v>
      </c>
      <c r="K580" t="s">
        <v>416</v>
      </c>
      <c r="L580">
        <v>24</v>
      </c>
    </row>
    <row r="581" spans="7:12" x14ac:dyDescent="0.7">
      <c r="G581" t="s">
        <v>952</v>
      </c>
      <c r="H581">
        <v>5</v>
      </c>
      <c r="I581" t="s">
        <v>78</v>
      </c>
      <c r="J581">
        <v>5</v>
      </c>
      <c r="K581" t="s">
        <v>145</v>
      </c>
      <c r="L581">
        <v>4</v>
      </c>
    </row>
    <row r="582" spans="7:12" x14ac:dyDescent="0.7">
      <c r="G582" t="s">
        <v>144</v>
      </c>
      <c r="H582">
        <v>3</v>
      </c>
      <c r="I582" t="s">
        <v>76</v>
      </c>
      <c r="J582">
        <v>6</v>
      </c>
      <c r="K582" t="s">
        <v>743</v>
      </c>
      <c r="L582">
        <v>3</v>
      </c>
    </row>
    <row r="583" spans="7:12" x14ac:dyDescent="0.7">
      <c r="G583" t="s">
        <v>743</v>
      </c>
      <c r="H583">
        <v>2</v>
      </c>
      <c r="I583" t="s">
        <v>802</v>
      </c>
      <c r="J583">
        <v>8</v>
      </c>
      <c r="K583" t="s">
        <v>376</v>
      </c>
      <c r="L583">
        <v>11</v>
      </c>
    </row>
    <row r="584" spans="7:12" x14ac:dyDescent="0.7">
      <c r="G584" t="s">
        <v>469</v>
      </c>
      <c r="H584">
        <v>5</v>
      </c>
      <c r="I584" t="s">
        <v>1605</v>
      </c>
      <c r="J584">
        <v>5</v>
      </c>
      <c r="K584" t="s">
        <v>378</v>
      </c>
      <c r="L584">
        <v>7</v>
      </c>
    </row>
    <row r="585" spans="7:12" x14ac:dyDescent="0.7">
      <c r="G585" t="s">
        <v>1139</v>
      </c>
      <c r="H585">
        <v>1</v>
      </c>
      <c r="I585" t="s">
        <v>800</v>
      </c>
      <c r="J585">
        <v>6</v>
      </c>
      <c r="K585" t="s">
        <v>379</v>
      </c>
      <c r="L585">
        <v>3</v>
      </c>
    </row>
    <row r="586" spans="7:12" x14ac:dyDescent="0.7">
      <c r="G586" t="s">
        <v>1140</v>
      </c>
      <c r="H586">
        <v>1</v>
      </c>
      <c r="I586" t="s">
        <v>212</v>
      </c>
      <c r="J586">
        <v>4</v>
      </c>
      <c r="K586" t="s">
        <v>1595</v>
      </c>
      <c r="L586">
        <v>1</v>
      </c>
    </row>
    <row r="587" spans="7:12" x14ac:dyDescent="0.7">
      <c r="G587" t="s">
        <v>668</v>
      </c>
      <c r="H587">
        <v>2</v>
      </c>
      <c r="I587" t="s">
        <v>917</v>
      </c>
      <c r="J587">
        <v>4</v>
      </c>
      <c r="K587" t="s">
        <v>380</v>
      </c>
      <c r="L587">
        <v>4</v>
      </c>
    </row>
    <row r="588" spans="7:12" x14ac:dyDescent="0.7">
      <c r="G588" t="s">
        <v>1141</v>
      </c>
      <c r="H588">
        <v>1</v>
      </c>
      <c r="I588" t="s">
        <v>918</v>
      </c>
      <c r="J588">
        <v>6</v>
      </c>
      <c r="K588" t="s">
        <v>381</v>
      </c>
      <c r="L588">
        <v>4</v>
      </c>
    </row>
    <row r="589" spans="7:12" x14ac:dyDescent="0.7">
      <c r="G589" t="s">
        <v>1142</v>
      </c>
      <c r="H589">
        <v>1</v>
      </c>
      <c r="I589" t="s">
        <v>773</v>
      </c>
      <c r="J589">
        <v>9</v>
      </c>
      <c r="K589" t="s">
        <v>814</v>
      </c>
      <c r="L589">
        <v>3</v>
      </c>
    </row>
    <row r="590" spans="7:12" x14ac:dyDescent="0.7">
      <c r="G590" t="s">
        <v>389</v>
      </c>
      <c r="H590">
        <v>2</v>
      </c>
      <c r="I590" t="s">
        <v>337</v>
      </c>
      <c r="J590">
        <v>14</v>
      </c>
      <c r="K590" t="s">
        <v>384</v>
      </c>
      <c r="L590">
        <v>4</v>
      </c>
    </row>
    <row r="591" spans="7:12" x14ac:dyDescent="0.7">
      <c r="G591" t="s">
        <v>927</v>
      </c>
      <c r="H591">
        <v>2</v>
      </c>
      <c r="I591" t="s">
        <v>338</v>
      </c>
      <c r="J591">
        <v>9</v>
      </c>
      <c r="K591" t="s">
        <v>141</v>
      </c>
      <c r="L591">
        <v>4</v>
      </c>
    </row>
    <row r="592" spans="7:12" x14ac:dyDescent="0.7">
      <c r="G592" t="s">
        <v>1143</v>
      </c>
      <c r="H592">
        <v>1</v>
      </c>
      <c r="I592" t="s">
        <v>335</v>
      </c>
      <c r="J592">
        <v>19</v>
      </c>
      <c r="K592" t="s">
        <v>1097</v>
      </c>
      <c r="L592">
        <v>2</v>
      </c>
    </row>
    <row r="593" spans="7:12" x14ac:dyDescent="0.7">
      <c r="G593" t="s">
        <v>201</v>
      </c>
      <c r="H593">
        <v>13</v>
      </c>
      <c r="I593" t="s">
        <v>438</v>
      </c>
      <c r="J593">
        <v>22</v>
      </c>
      <c r="K593" t="s">
        <v>386</v>
      </c>
      <c r="L593">
        <v>4</v>
      </c>
    </row>
    <row r="594" spans="7:12" x14ac:dyDescent="0.7">
      <c r="G594" t="s">
        <v>1144</v>
      </c>
      <c r="H594">
        <v>1</v>
      </c>
      <c r="I594" t="s">
        <v>112</v>
      </c>
      <c r="J594">
        <v>16</v>
      </c>
      <c r="K594" t="s">
        <v>385</v>
      </c>
      <c r="L594">
        <v>3</v>
      </c>
    </row>
    <row r="595" spans="7:12" x14ac:dyDescent="0.7">
      <c r="G595" t="s">
        <v>284</v>
      </c>
      <c r="H595">
        <v>3</v>
      </c>
      <c r="I595" t="s">
        <v>128</v>
      </c>
      <c r="J595">
        <v>11</v>
      </c>
      <c r="K595" t="s">
        <v>1049</v>
      </c>
      <c r="L595">
        <v>2</v>
      </c>
    </row>
    <row r="596" spans="7:12" x14ac:dyDescent="0.7">
      <c r="G596" t="s">
        <v>117</v>
      </c>
      <c r="H596">
        <v>13</v>
      </c>
      <c r="I596" t="s">
        <v>1150</v>
      </c>
      <c r="J596">
        <v>2</v>
      </c>
      <c r="K596" t="s">
        <v>721</v>
      </c>
      <c r="L596">
        <v>3</v>
      </c>
    </row>
    <row r="597" spans="7:12" x14ac:dyDescent="0.7">
      <c r="G597" t="s">
        <v>237</v>
      </c>
      <c r="H597">
        <v>10</v>
      </c>
      <c r="I597" t="s">
        <v>717</v>
      </c>
      <c r="J597">
        <v>4</v>
      </c>
      <c r="K597" t="s">
        <v>817</v>
      </c>
      <c r="L597">
        <v>3</v>
      </c>
    </row>
    <row r="598" spans="7:12" x14ac:dyDescent="0.7">
      <c r="G598" t="s">
        <v>887</v>
      </c>
      <c r="H598">
        <v>9</v>
      </c>
      <c r="I598" t="s">
        <v>1517</v>
      </c>
      <c r="J598">
        <v>23</v>
      </c>
      <c r="K598" t="s">
        <v>816</v>
      </c>
      <c r="L598">
        <v>3</v>
      </c>
    </row>
    <row r="599" spans="7:12" x14ac:dyDescent="0.7">
      <c r="G599" t="s">
        <v>428</v>
      </c>
      <c r="H599">
        <v>21</v>
      </c>
      <c r="I599" t="s">
        <v>252</v>
      </c>
      <c r="J599">
        <v>22</v>
      </c>
      <c r="K599" t="s">
        <v>1050</v>
      </c>
      <c r="L599">
        <v>2</v>
      </c>
    </row>
    <row r="600" spans="7:12" x14ac:dyDescent="0.7">
      <c r="G600" t="s">
        <v>128</v>
      </c>
      <c r="H600">
        <v>9</v>
      </c>
      <c r="I600" t="s">
        <v>254</v>
      </c>
      <c r="J600">
        <v>10</v>
      </c>
      <c r="K600" t="s">
        <v>1596</v>
      </c>
      <c r="L600">
        <v>1</v>
      </c>
    </row>
    <row r="601" spans="7:12" x14ac:dyDescent="0.7">
      <c r="G601" t="s">
        <v>63</v>
      </c>
      <c r="H601">
        <v>10</v>
      </c>
      <c r="I601" t="s">
        <v>255</v>
      </c>
      <c r="J601">
        <v>9</v>
      </c>
      <c r="K601" t="s">
        <v>1597</v>
      </c>
      <c r="L601">
        <v>1</v>
      </c>
    </row>
    <row r="602" spans="7:12" x14ac:dyDescent="0.7">
      <c r="G602" t="s">
        <v>172</v>
      </c>
      <c r="H602">
        <v>9</v>
      </c>
      <c r="I602" t="s">
        <v>249</v>
      </c>
      <c r="J602">
        <v>9</v>
      </c>
      <c r="K602" t="s">
        <v>387</v>
      </c>
      <c r="L602">
        <v>4</v>
      </c>
    </row>
    <row r="603" spans="7:12" x14ac:dyDescent="0.7">
      <c r="G603" t="s">
        <v>1145</v>
      </c>
      <c r="H603">
        <v>1</v>
      </c>
      <c r="I603" t="s">
        <v>250</v>
      </c>
      <c r="J603">
        <v>9</v>
      </c>
      <c r="K603" t="s">
        <v>1598</v>
      </c>
      <c r="L603">
        <v>1</v>
      </c>
    </row>
    <row r="604" spans="7:12" x14ac:dyDescent="0.7">
      <c r="G604" t="s">
        <v>531</v>
      </c>
      <c r="H604">
        <v>18</v>
      </c>
      <c r="I604" t="s">
        <v>251</v>
      </c>
      <c r="J604">
        <v>9</v>
      </c>
      <c r="K604" t="s">
        <v>1011</v>
      </c>
      <c r="L604">
        <v>2</v>
      </c>
    </row>
    <row r="605" spans="7:12" x14ac:dyDescent="0.7">
      <c r="G605" t="s">
        <v>518</v>
      </c>
      <c r="H605">
        <v>13</v>
      </c>
      <c r="I605" t="s">
        <v>248</v>
      </c>
      <c r="J605">
        <v>6</v>
      </c>
      <c r="K605" t="s">
        <v>1599</v>
      </c>
      <c r="L605">
        <v>1</v>
      </c>
    </row>
    <row r="606" spans="7:12" x14ac:dyDescent="0.7">
      <c r="G606" t="s">
        <v>532</v>
      </c>
      <c r="H606">
        <v>16</v>
      </c>
      <c r="I606" t="s">
        <v>245</v>
      </c>
      <c r="J606">
        <v>6</v>
      </c>
      <c r="K606" t="s">
        <v>208</v>
      </c>
      <c r="L606">
        <v>5</v>
      </c>
    </row>
    <row r="607" spans="7:12" x14ac:dyDescent="0.7">
      <c r="G607" t="s">
        <v>519</v>
      </c>
      <c r="H607">
        <v>13</v>
      </c>
      <c r="I607" t="s">
        <v>247</v>
      </c>
      <c r="J607">
        <v>4</v>
      </c>
      <c r="K607" t="s">
        <v>1600</v>
      </c>
      <c r="L607">
        <v>1</v>
      </c>
    </row>
    <row r="608" spans="7:12" x14ac:dyDescent="0.7">
      <c r="G608" t="s">
        <v>533</v>
      </c>
      <c r="H608">
        <v>13</v>
      </c>
      <c r="I608" t="s">
        <v>1120</v>
      </c>
      <c r="J608">
        <v>3</v>
      </c>
      <c r="K608" t="s">
        <v>1601</v>
      </c>
      <c r="L608">
        <v>1</v>
      </c>
    </row>
    <row r="609" spans="7:12" x14ac:dyDescent="0.7">
      <c r="G609" t="s">
        <v>377</v>
      </c>
      <c r="H609">
        <v>3</v>
      </c>
      <c r="I609" t="s">
        <v>393</v>
      </c>
      <c r="J609">
        <v>9</v>
      </c>
      <c r="K609" t="s">
        <v>1602</v>
      </c>
      <c r="L609">
        <v>1</v>
      </c>
    </row>
    <row r="610" spans="7:12" x14ac:dyDescent="0.7">
      <c r="G610" t="s">
        <v>525</v>
      </c>
      <c r="H610">
        <v>6</v>
      </c>
      <c r="I610" t="s">
        <v>394</v>
      </c>
      <c r="J610">
        <v>6</v>
      </c>
      <c r="K610" t="s">
        <v>1603</v>
      </c>
      <c r="L610">
        <v>1</v>
      </c>
    </row>
    <row r="611" spans="7:12" x14ac:dyDescent="0.7">
      <c r="G611" t="s">
        <v>534</v>
      </c>
      <c r="H611">
        <v>10</v>
      </c>
      <c r="I611" t="s">
        <v>400</v>
      </c>
      <c r="J611">
        <v>25</v>
      </c>
      <c r="K611" t="s">
        <v>800</v>
      </c>
      <c r="L611">
        <v>5</v>
      </c>
    </row>
    <row r="612" spans="7:12" x14ac:dyDescent="0.7">
      <c r="G612" t="s">
        <v>521</v>
      </c>
      <c r="H612">
        <v>12</v>
      </c>
      <c r="I612" t="s">
        <v>820</v>
      </c>
      <c r="J612">
        <v>3</v>
      </c>
      <c r="K612" t="s">
        <v>212</v>
      </c>
      <c r="L612">
        <v>3</v>
      </c>
    </row>
    <row r="613" spans="7:12" x14ac:dyDescent="0.7">
      <c r="G613" t="s">
        <v>522</v>
      </c>
      <c r="H613">
        <v>8</v>
      </c>
      <c r="I613" t="s">
        <v>821</v>
      </c>
      <c r="J613">
        <v>2</v>
      </c>
      <c r="K613" t="s">
        <v>209</v>
      </c>
      <c r="L613">
        <v>6</v>
      </c>
    </row>
    <row r="614" spans="7:12" x14ac:dyDescent="0.7">
      <c r="G614" t="s">
        <v>524</v>
      </c>
      <c r="H614">
        <v>6</v>
      </c>
      <c r="I614" t="s">
        <v>445</v>
      </c>
      <c r="J614">
        <v>5</v>
      </c>
      <c r="K614" t="s">
        <v>213</v>
      </c>
      <c r="L614">
        <v>4</v>
      </c>
    </row>
    <row r="615" spans="7:12" x14ac:dyDescent="0.7">
      <c r="G615" t="s">
        <v>962</v>
      </c>
      <c r="H615">
        <v>3</v>
      </c>
      <c r="I615" t="s">
        <v>447</v>
      </c>
      <c r="J615">
        <v>9</v>
      </c>
      <c r="K615" t="s">
        <v>1122</v>
      </c>
      <c r="L615">
        <v>2</v>
      </c>
    </row>
    <row r="616" spans="7:12" x14ac:dyDescent="0.7">
      <c r="G616" t="s">
        <v>523</v>
      </c>
      <c r="H616">
        <v>12</v>
      </c>
      <c r="I616" t="s">
        <v>1154</v>
      </c>
      <c r="J616">
        <v>8</v>
      </c>
      <c r="K616" t="s">
        <v>1123</v>
      </c>
      <c r="L616">
        <v>2</v>
      </c>
    </row>
    <row r="617" spans="7:12" x14ac:dyDescent="0.7">
      <c r="G617" t="s">
        <v>535</v>
      </c>
      <c r="H617">
        <v>19</v>
      </c>
      <c r="I617" t="s">
        <v>659</v>
      </c>
      <c r="J617">
        <v>10</v>
      </c>
      <c r="K617" t="s">
        <v>1604</v>
      </c>
      <c r="L617">
        <v>1</v>
      </c>
    </row>
    <row r="618" spans="7:12" x14ac:dyDescent="0.7">
      <c r="G618" t="s">
        <v>536</v>
      </c>
      <c r="H618">
        <v>8</v>
      </c>
      <c r="I618" t="s">
        <v>1695</v>
      </c>
      <c r="J618">
        <v>5</v>
      </c>
      <c r="K618" t="s">
        <v>1080</v>
      </c>
      <c r="L618">
        <v>2</v>
      </c>
    </row>
    <row r="619" spans="7:12" x14ac:dyDescent="0.7">
      <c r="G619" t="s">
        <v>528</v>
      </c>
      <c r="H619">
        <v>5</v>
      </c>
      <c r="I619" t="s">
        <v>430</v>
      </c>
      <c r="J619">
        <v>22</v>
      </c>
      <c r="K619" t="s">
        <v>1079</v>
      </c>
      <c r="L619">
        <v>2</v>
      </c>
    </row>
    <row r="620" spans="7:12" x14ac:dyDescent="0.7">
      <c r="G620" t="s">
        <v>1146</v>
      </c>
      <c r="H620">
        <v>6</v>
      </c>
      <c r="I620" t="s">
        <v>1986</v>
      </c>
      <c r="J620">
        <v>5</v>
      </c>
      <c r="K620" t="s">
        <v>1605</v>
      </c>
      <c r="L620">
        <v>4</v>
      </c>
    </row>
    <row r="621" spans="7:12" x14ac:dyDescent="0.7">
      <c r="G621" t="s">
        <v>837</v>
      </c>
      <c r="H621">
        <v>3</v>
      </c>
      <c r="I621" t="s">
        <v>1987</v>
      </c>
      <c r="J621">
        <v>17</v>
      </c>
      <c r="K621" t="s">
        <v>802</v>
      </c>
      <c r="L621">
        <v>7</v>
      </c>
    </row>
    <row r="622" spans="7:12" x14ac:dyDescent="0.7">
      <c r="G622" t="s">
        <v>529</v>
      </c>
      <c r="H622">
        <v>5</v>
      </c>
      <c r="I622" t="s">
        <v>432</v>
      </c>
      <c r="J622">
        <v>6</v>
      </c>
      <c r="K622" t="s">
        <v>1606</v>
      </c>
      <c r="L622">
        <v>1</v>
      </c>
    </row>
    <row r="623" spans="7:12" x14ac:dyDescent="0.7">
      <c r="G623" t="s">
        <v>968</v>
      </c>
      <c r="H623">
        <v>14</v>
      </c>
      <c r="I623" t="s">
        <v>408</v>
      </c>
      <c r="J623">
        <v>10</v>
      </c>
      <c r="K623" t="s">
        <v>104</v>
      </c>
      <c r="L623">
        <v>4</v>
      </c>
    </row>
    <row r="624" spans="7:12" x14ac:dyDescent="0.7">
      <c r="G624" t="s">
        <v>304</v>
      </c>
      <c r="H624">
        <v>6</v>
      </c>
      <c r="I624" t="s">
        <v>369</v>
      </c>
      <c r="J624">
        <v>5</v>
      </c>
      <c r="K624" t="s">
        <v>105</v>
      </c>
      <c r="L624">
        <v>8</v>
      </c>
    </row>
    <row r="625" spans="7:12" x14ac:dyDescent="0.7">
      <c r="G625" t="s">
        <v>963</v>
      </c>
      <c r="H625">
        <v>6</v>
      </c>
      <c r="I625" t="s">
        <v>370</v>
      </c>
      <c r="J625">
        <v>11</v>
      </c>
      <c r="K625" t="s">
        <v>221</v>
      </c>
      <c r="L625">
        <v>5</v>
      </c>
    </row>
    <row r="626" spans="7:12" x14ac:dyDescent="0.7">
      <c r="G626" t="s">
        <v>306</v>
      </c>
      <c r="H626">
        <v>5</v>
      </c>
      <c r="I626" t="s">
        <v>372</v>
      </c>
      <c r="J626">
        <v>4</v>
      </c>
      <c r="K626" t="s">
        <v>985</v>
      </c>
      <c r="L626">
        <v>2</v>
      </c>
    </row>
    <row r="627" spans="7:12" x14ac:dyDescent="0.7">
      <c r="G627" t="s">
        <v>310</v>
      </c>
      <c r="H627">
        <v>5</v>
      </c>
      <c r="I627" t="s">
        <v>374</v>
      </c>
      <c r="J627">
        <v>24</v>
      </c>
      <c r="K627" t="s">
        <v>1205</v>
      </c>
      <c r="L627">
        <v>2</v>
      </c>
    </row>
    <row r="628" spans="7:12" x14ac:dyDescent="0.7">
      <c r="G628" t="s">
        <v>308</v>
      </c>
      <c r="H628">
        <v>8</v>
      </c>
      <c r="I628" t="s">
        <v>219</v>
      </c>
      <c r="J628">
        <v>10</v>
      </c>
      <c r="K628" t="s">
        <v>1607</v>
      </c>
      <c r="L628">
        <v>1</v>
      </c>
    </row>
    <row r="629" spans="7:12" x14ac:dyDescent="0.7">
      <c r="G629" t="s">
        <v>309</v>
      </c>
      <c r="H629">
        <v>7</v>
      </c>
      <c r="I629" t="s">
        <v>351</v>
      </c>
      <c r="J629">
        <v>11</v>
      </c>
      <c r="K629" t="s">
        <v>1189</v>
      </c>
      <c r="L629">
        <v>2</v>
      </c>
    </row>
    <row r="630" spans="7:12" x14ac:dyDescent="0.7">
      <c r="G630" t="s">
        <v>307</v>
      </c>
      <c r="H630">
        <v>15</v>
      </c>
      <c r="I630" t="s">
        <v>420</v>
      </c>
      <c r="J630">
        <v>11</v>
      </c>
      <c r="K630" t="s">
        <v>1608</v>
      </c>
      <c r="L630">
        <v>1</v>
      </c>
    </row>
    <row r="631" spans="7:12" x14ac:dyDescent="0.7">
      <c r="G631" t="s">
        <v>1147</v>
      </c>
      <c r="H631">
        <v>4</v>
      </c>
      <c r="I631" t="s">
        <v>650</v>
      </c>
      <c r="J631">
        <v>10</v>
      </c>
      <c r="K631" t="s">
        <v>1609</v>
      </c>
      <c r="L631">
        <v>1</v>
      </c>
    </row>
    <row r="632" spans="7:12" x14ac:dyDescent="0.7">
      <c r="G632" t="s">
        <v>162</v>
      </c>
      <c r="H632">
        <v>10</v>
      </c>
      <c r="I632" t="s">
        <v>187</v>
      </c>
      <c r="J632">
        <v>5</v>
      </c>
      <c r="K632" t="s">
        <v>845</v>
      </c>
      <c r="L632">
        <v>3</v>
      </c>
    </row>
    <row r="633" spans="7:12" x14ac:dyDescent="0.7">
      <c r="G633" t="s">
        <v>157</v>
      </c>
      <c r="H633">
        <v>14</v>
      </c>
      <c r="I633" t="s">
        <v>181</v>
      </c>
      <c r="J633">
        <v>4</v>
      </c>
      <c r="K633" t="s">
        <v>1185</v>
      </c>
      <c r="L633">
        <v>2</v>
      </c>
    </row>
    <row r="634" spans="7:12" x14ac:dyDescent="0.7">
      <c r="G634" t="s">
        <v>155</v>
      </c>
      <c r="H634">
        <v>18</v>
      </c>
      <c r="I634" t="s">
        <v>137</v>
      </c>
      <c r="J634">
        <v>7</v>
      </c>
      <c r="K634" t="s">
        <v>1192</v>
      </c>
      <c r="L634">
        <v>2</v>
      </c>
    </row>
    <row r="635" spans="7:12" x14ac:dyDescent="0.7">
      <c r="G635" t="s">
        <v>156</v>
      </c>
      <c r="H635">
        <v>20</v>
      </c>
      <c r="I635" t="s">
        <v>1988</v>
      </c>
      <c r="J635">
        <v>7</v>
      </c>
      <c r="K635" t="s">
        <v>1610</v>
      </c>
      <c r="L635">
        <v>1</v>
      </c>
    </row>
    <row r="636" spans="7:12" x14ac:dyDescent="0.7">
      <c r="G636" t="s">
        <v>163</v>
      </c>
      <c r="H636">
        <v>13</v>
      </c>
      <c r="I636" t="s">
        <v>952</v>
      </c>
      <c r="J636">
        <v>7</v>
      </c>
      <c r="K636" t="s">
        <v>1184</v>
      </c>
      <c r="L636">
        <v>2</v>
      </c>
    </row>
    <row r="637" spans="7:12" x14ac:dyDescent="0.7">
      <c r="G637" t="s">
        <v>164</v>
      </c>
      <c r="H637">
        <v>5</v>
      </c>
      <c r="I637" t="s">
        <v>1989</v>
      </c>
      <c r="J637">
        <v>1</v>
      </c>
      <c r="K637" t="s">
        <v>1207</v>
      </c>
      <c r="L637">
        <v>2</v>
      </c>
    </row>
    <row r="638" spans="7:12" x14ac:dyDescent="0.7">
      <c r="G638" t="s">
        <v>964</v>
      </c>
      <c r="H638">
        <v>9</v>
      </c>
      <c r="I638" t="s">
        <v>1990</v>
      </c>
      <c r="J638">
        <v>1</v>
      </c>
      <c r="K638" t="s">
        <v>1611</v>
      </c>
      <c r="L638">
        <v>1</v>
      </c>
    </row>
    <row r="639" spans="7:12" x14ac:dyDescent="0.7">
      <c r="G639" t="s">
        <v>738</v>
      </c>
      <c r="H639">
        <v>7</v>
      </c>
      <c r="I639" t="s">
        <v>412</v>
      </c>
      <c r="J639">
        <v>10</v>
      </c>
      <c r="K639" t="s">
        <v>1612</v>
      </c>
      <c r="L639">
        <v>1</v>
      </c>
    </row>
    <row r="640" spans="7:12" x14ac:dyDescent="0.7">
      <c r="G640" t="s">
        <v>80</v>
      </c>
      <c r="H640">
        <v>7</v>
      </c>
      <c r="I640" t="s">
        <v>228</v>
      </c>
      <c r="J640">
        <v>4</v>
      </c>
      <c r="K640" t="s">
        <v>1613</v>
      </c>
      <c r="L640">
        <v>1</v>
      </c>
    </row>
    <row r="641" spans="7:12" x14ac:dyDescent="0.7">
      <c r="G641" t="s">
        <v>81</v>
      </c>
      <c r="H641">
        <v>7</v>
      </c>
      <c r="I641" t="s">
        <v>1579</v>
      </c>
      <c r="J641">
        <v>2</v>
      </c>
      <c r="K641" t="s">
        <v>1614</v>
      </c>
      <c r="L641">
        <v>1</v>
      </c>
    </row>
    <row r="642" spans="7:12" x14ac:dyDescent="0.7">
      <c r="G642" t="s">
        <v>82</v>
      </c>
      <c r="H642">
        <v>10</v>
      </c>
      <c r="I642" t="s">
        <v>227</v>
      </c>
      <c r="J642">
        <v>4</v>
      </c>
      <c r="K642" t="s">
        <v>1615</v>
      </c>
      <c r="L642">
        <v>1</v>
      </c>
    </row>
    <row r="643" spans="7:12" x14ac:dyDescent="0.7">
      <c r="G643" t="s">
        <v>1148</v>
      </c>
      <c r="H643">
        <v>3</v>
      </c>
      <c r="I643" t="s">
        <v>362</v>
      </c>
      <c r="J643">
        <v>10</v>
      </c>
      <c r="K643" t="s">
        <v>1206</v>
      </c>
      <c r="L643">
        <v>2</v>
      </c>
    </row>
    <row r="644" spans="7:12" x14ac:dyDescent="0.7">
      <c r="G644" t="s">
        <v>83</v>
      </c>
      <c r="H644">
        <v>9</v>
      </c>
      <c r="I644" t="s">
        <v>1156</v>
      </c>
      <c r="J644">
        <v>3</v>
      </c>
      <c r="K644" t="s">
        <v>1616</v>
      </c>
      <c r="L644">
        <v>1</v>
      </c>
    </row>
    <row r="645" spans="7:12" x14ac:dyDescent="0.7">
      <c r="G645" t="s">
        <v>1149</v>
      </c>
      <c r="H645">
        <v>1</v>
      </c>
      <c r="I645" t="s">
        <v>1991</v>
      </c>
      <c r="J645">
        <v>1</v>
      </c>
      <c r="K645" t="s">
        <v>1194</v>
      </c>
      <c r="L645">
        <v>1</v>
      </c>
    </row>
    <row r="646" spans="7:12" x14ac:dyDescent="0.7">
      <c r="G646" t="s">
        <v>210</v>
      </c>
      <c r="H646">
        <v>12</v>
      </c>
      <c r="I646" t="s">
        <v>651</v>
      </c>
      <c r="J646">
        <v>12</v>
      </c>
      <c r="K646" t="s">
        <v>1617</v>
      </c>
      <c r="L646">
        <v>1</v>
      </c>
    </row>
    <row r="647" spans="7:12" x14ac:dyDescent="0.7">
      <c r="G647" t="s">
        <v>211</v>
      </c>
      <c r="H647">
        <v>11</v>
      </c>
      <c r="I647" t="s">
        <v>465</v>
      </c>
      <c r="J647">
        <v>19</v>
      </c>
      <c r="K647" t="s">
        <v>1618</v>
      </c>
      <c r="L647">
        <v>1</v>
      </c>
    </row>
    <row r="648" spans="7:12" x14ac:dyDescent="0.7">
      <c r="G648" t="s">
        <v>918</v>
      </c>
      <c r="H648">
        <v>4</v>
      </c>
      <c r="I648" t="s">
        <v>466</v>
      </c>
      <c r="J648">
        <v>16</v>
      </c>
      <c r="K648" t="s">
        <v>1209</v>
      </c>
      <c r="L648">
        <v>2</v>
      </c>
    </row>
    <row r="649" spans="7:12" x14ac:dyDescent="0.7">
      <c r="G649" t="s">
        <v>337</v>
      </c>
      <c r="H649">
        <v>12</v>
      </c>
      <c r="I649" t="s">
        <v>467</v>
      </c>
      <c r="J649">
        <v>15</v>
      </c>
      <c r="K649" t="s">
        <v>1619</v>
      </c>
      <c r="L649">
        <v>1</v>
      </c>
    </row>
    <row r="650" spans="7:12" x14ac:dyDescent="0.7">
      <c r="G650" t="s">
        <v>336</v>
      </c>
      <c r="H650">
        <v>14</v>
      </c>
      <c r="I650" t="s">
        <v>468</v>
      </c>
      <c r="J650">
        <v>12</v>
      </c>
      <c r="K650" t="s">
        <v>1620</v>
      </c>
      <c r="L650">
        <v>1</v>
      </c>
    </row>
    <row r="651" spans="7:12" x14ac:dyDescent="0.7">
      <c r="G651" t="s">
        <v>335</v>
      </c>
      <c r="H651">
        <v>17</v>
      </c>
      <c r="I651" t="s">
        <v>48</v>
      </c>
      <c r="J651">
        <v>9</v>
      </c>
      <c r="K651" t="s">
        <v>1621</v>
      </c>
      <c r="L651">
        <v>1</v>
      </c>
    </row>
    <row r="652" spans="7:12" x14ac:dyDescent="0.7">
      <c r="G652" t="s">
        <v>438</v>
      </c>
      <c r="H652">
        <v>21</v>
      </c>
      <c r="I652" t="s">
        <v>51</v>
      </c>
      <c r="J652">
        <v>12</v>
      </c>
      <c r="K652" t="s">
        <v>1622</v>
      </c>
      <c r="L652">
        <v>1</v>
      </c>
    </row>
    <row r="653" spans="7:12" x14ac:dyDescent="0.7">
      <c r="G653" t="s">
        <v>658</v>
      </c>
      <c r="H653">
        <v>2</v>
      </c>
      <c r="I653" t="s">
        <v>50</v>
      </c>
      <c r="J653">
        <v>11</v>
      </c>
      <c r="K653" t="s">
        <v>1623</v>
      </c>
      <c r="L653">
        <v>1</v>
      </c>
    </row>
    <row r="654" spans="7:12" x14ac:dyDescent="0.7">
      <c r="G654" t="s">
        <v>1150</v>
      </c>
      <c r="H654">
        <v>1</v>
      </c>
      <c r="I654" t="s">
        <v>1441</v>
      </c>
      <c r="J654">
        <v>8</v>
      </c>
      <c r="K654" t="s">
        <v>1624</v>
      </c>
      <c r="L654">
        <v>1</v>
      </c>
    </row>
    <row r="655" spans="7:12" x14ac:dyDescent="0.7">
      <c r="G655" t="s">
        <v>1151</v>
      </c>
      <c r="H655">
        <v>1</v>
      </c>
      <c r="I655" t="s">
        <v>58</v>
      </c>
      <c r="J655">
        <v>14</v>
      </c>
      <c r="K655" t="s">
        <v>1625</v>
      </c>
      <c r="L655">
        <v>2</v>
      </c>
    </row>
    <row r="656" spans="7:12" x14ac:dyDescent="0.7">
      <c r="G656" t="s">
        <v>717</v>
      </c>
      <c r="H656">
        <v>2</v>
      </c>
      <c r="I656" t="s">
        <v>1992</v>
      </c>
      <c r="J656">
        <v>8</v>
      </c>
      <c r="K656" t="s">
        <v>1626</v>
      </c>
      <c r="L656">
        <v>1</v>
      </c>
    </row>
    <row r="657" spans="7:12" x14ac:dyDescent="0.7">
      <c r="G657" t="s">
        <v>742</v>
      </c>
      <c r="H657">
        <v>5</v>
      </c>
      <c r="I657" t="s">
        <v>1503</v>
      </c>
      <c r="J657">
        <v>13</v>
      </c>
      <c r="K657" t="s">
        <v>1203</v>
      </c>
      <c r="L657">
        <v>2</v>
      </c>
    </row>
    <row r="658" spans="7:12" x14ac:dyDescent="0.7">
      <c r="G658" t="s">
        <v>333</v>
      </c>
      <c r="H658">
        <v>3</v>
      </c>
      <c r="I658" t="s">
        <v>1993</v>
      </c>
      <c r="J658">
        <v>1</v>
      </c>
      <c r="K658" t="s">
        <v>1627</v>
      </c>
      <c r="L658">
        <v>1</v>
      </c>
    </row>
    <row r="659" spans="7:12" x14ac:dyDescent="0.7">
      <c r="G659" t="s">
        <v>252</v>
      </c>
      <c r="H659">
        <v>20</v>
      </c>
      <c r="I659" t="s">
        <v>1994</v>
      </c>
      <c r="J659">
        <v>1</v>
      </c>
      <c r="K659" t="s">
        <v>1628</v>
      </c>
      <c r="L659">
        <v>1</v>
      </c>
    </row>
    <row r="660" spans="7:12" x14ac:dyDescent="0.7">
      <c r="G660" t="s">
        <v>253</v>
      </c>
      <c r="H660">
        <v>15</v>
      </c>
      <c r="I660" t="s">
        <v>953</v>
      </c>
      <c r="J660">
        <v>4</v>
      </c>
      <c r="K660" t="s">
        <v>1629</v>
      </c>
      <c r="L660">
        <v>1</v>
      </c>
    </row>
    <row r="661" spans="7:12" x14ac:dyDescent="0.7">
      <c r="G661" t="s">
        <v>254</v>
      </c>
      <c r="H661">
        <v>8</v>
      </c>
      <c r="I661" t="s">
        <v>955</v>
      </c>
      <c r="J661">
        <v>7</v>
      </c>
      <c r="K661" t="s">
        <v>1630</v>
      </c>
      <c r="L661">
        <v>1</v>
      </c>
    </row>
    <row r="662" spans="7:12" x14ac:dyDescent="0.7">
      <c r="G662" t="s">
        <v>255</v>
      </c>
      <c r="H662">
        <v>7</v>
      </c>
      <c r="I662" t="s">
        <v>958</v>
      </c>
      <c r="J662">
        <v>4</v>
      </c>
      <c r="K662" t="s">
        <v>1631</v>
      </c>
      <c r="L662">
        <v>1</v>
      </c>
    </row>
    <row r="663" spans="7:12" x14ac:dyDescent="0.7">
      <c r="G663" t="s">
        <v>249</v>
      </c>
      <c r="H663">
        <v>7</v>
      </c>
      <c r="I663" t="s">
        <v>957</v>
      </c>
      <c r="J663">
        <v>5</v>
      </c>
      <c r="K663" t="s">
        <v>1632</v>
      </c>
      <c r="L663">
        <v>1</v>
      </c>
    </row>
    <row r="664" spans="7:12" x14ac:dyDescent="0.7">
      <c r="G664" t="s">
        <v>1152</v>
      </c>
      <c r="H664">
        <v>21</v>
      </c>
      <c r="I664" t="s">
        <v>1130</v>
      </c>
      <c r="J664">
        <v>3</v>
      </c>
      <c r="K664" t="s">
        <v>1633</v>
      </c>
      <c r="L664">
        <v>1</v>
      </c>
    </row>
    <row r="665" spans="7:12" x14ac:dyDescent="0.7">
      <c r="G665" t="s">
        <v>392</v>
      </c>
      <c r="H665">
        <v>6</v>
      </c>
      <c r="I665" t="s">
        <v>959</v>
      </c>
      <c r="J665">
        <v>4</v>
      </c>
      <c r="K665" t="s">
        <v>1634</v>
      </c>
      <c r="L665">
        <v>1</v>
      </c>
    </row>
    <row r="666" spans="7:12" x14ac:dyDescent="0.7">
      <c r="G666" t="s">
        <v>400</v>
      </c>
      <c r="H666">
        <v>23</v>
      </c>
      <c r="I666" t="s">
        <v>1995</v>
      </c>
      <c r="J666">
        <v>5</v>
      </c>
      <c r="K666" t="s">
        <v>824</v>
      </c>
      <c r="L666">
        <v>3</v>
      </c>
    </row>
    <row r="667" spans="7:12" x14ac:dyDescent="0.7">
      <c r="G667" t="s">
        <v>1153</v>
      </c>
      <c r="H667">
        <v>1</v>
      </c>
      <c r="I667" t="s">
        <v>1996</v>
      </c>
      <c r="J667">
        <v>3</v>
      </c>
      <c r="K667" t="s">
        <v>474</v>
      </c>
      <c r="L667">
        <v>4</v>
      </c>
    </row>
    <row r="668" spans="7:12" x14ac:dyDescent="0.7">
      <c r="G668" t="s">
        <v>1154</v>
      </c>
      <c r="H668">
        <v>7</v>
      </c>
      <c r="I668" t="s">
        <v>327</v>
      </c>
      <c r="J668">
        <v>9</v>
      </c>
      <c r="K668" t="s">
        <v>838</v>
      </c>
      <c r="L668">
        <v>2</v>
      </c>
    </row>
    <row r="669" spans="7:12" x14ac:dyDescent="0.7">
      <c r="G669" t="s">
        <v>446</v>
      </c>
      <c r="H669">
        <v>6</v>
      </c>
      <c r="I669" t="s">
        <v>1997</v>
      </c>
      <c r="J669">
        <v>9</v>
      </c>
      <c r="K669" t="s">
        <v>839</v>
      </c>
      <c r="L669">
        <v>3</v>
      </c>
    </row>
    <row r="670" spans="7:12" x14ac:dyDescent="0.7">
      <c r="G670" t="s">
        <v>447</v>
      </c>
      <c r="H670">
        <v>7</v>
      </c>
      <c r="I670" t="s">
        <v>1998</v>
      </c>
      <c r="J670">
        <v>8</v>
      </c>
      <c r="K670" t="s">
        <v>478</v>
      </c>
      <c r="L670">
        <v>4</v>
      </c>
    </row>
    <row r="671" spans="7:12" x14ac:dyDescent="0.7">
      <c r="G671" t="s">
        <v>448</v>
      </c>
      <c r="H671">
        <v>3</v>
      </c>
      <c r="I671" t="s">
        <v>1999</v>
      </c>
      <c r="J671">
        <v>10</v>
      </c>
      <c r="K671" t="s">
        <v>477</v>
      </c>
      <c r="L671">
        <v>4</v>
      </c>
    </row>
    <row r="672" spans="7:12" x14ac:dyDescent="0.7">
      <c r="G672" t="s">
        <v>1155</v>
      </c>
      <c r="H672">
        <v>2</v>
      </c>
      <c r="I672" t="s">
        <v>2000</v>
      </c>
      <c r="J672">
        <v>1</v>
      </c>
      <c r="K672" t="s">
        <v>826</v>
      </c>
      <c r="L672">
        <v>3</v>
      </c>
    </row>
    <row r="673" spans="7:12" x14ac:dyDescent="0.7">
      <c r="G673" t="s">
        <v>431</v>
      </c>
      <c r="H673">
        <v>9</v>
      </c>
      <c r="I673" t="s">
        <v>1547</v>
      </c>
      <c r="J673">
        <v>2</v>
      </c>
      <c r="K673" t="s">
        <v>825</v>
      </c>
      <c r="L673">
        <v>3</v>
      </c>
    </row>
    <row r="674" spans="7:12" x14ac:dyDescent="0.7">
      <c r="G674" t="s">
        <v>965</v>
      </c>
      <c r="H674">
        <v>5</v>
      </c>
      <c r="I674" t="s">
        <v>1161</v>
      </c>
      <c r="J674">
        <v>7</v>
      </c>
      <c r="K674" t="s">
        <v>852</v>
      </c>
      <c r="L674">
        <v>3</v>
      </c>
    </row>
    <row r="675" spans="7:12" x14ac:dyDescent="0.7">
      <c r="G675" t="s">
        <v>433</v>
      </c>
      <c r="H675">
        <v>4</v>
      </c>
      <c r="I675" t="s">
        <v>2001</v>
      </c>
      <c r="J675">
        <v>2</v>
      </c>
      <c r="K675" t="s">
        <v>840</v>
      </c>
      <c r="L675">
        <v>3</v>
      </c>
    </row>
    <row r="676" spans="7:12" x14ac:dyDescent="0.7">
      <c r="G676" t="s">
        <v>370</v>
      </c>
      <c r="H676">
        <v>10</v>
      </c>
      <c r="I676" t="s">
        <v>1587</v>
      </c>
      <c r="J676">
        <v>3</v>
      </c>
      <c r="K676" t="s">
        <v>846</v>
      </c>
      <c r="L676">
        <v>3</v>
      </c>
    </row>
    <row r="677" spans="7:12" x14ac:dyDescent="0.7">
      <c r="G677" t="s">
        <v>372</v>
      </c>
      <c r="H677">
        <v>2</v>
      </c>
      <c r="I677" t="s">
        <v>319</v>
      </c>
      <c r="J677">
        <v>10</v>
      </c>
      <c r="K677" t="s">
        <v>841</v>
      </c>
      <c r="L677">
        <v>3</v>
      </c>
    </row>
    <row r="678" spans="7:12" x14ac:dyDescent="0.7">
      <c r="G678" t="s">
        <v>374</v>
      </c>
      <c r="H678">
        <v>22</v>
      </c>
      <c r="I678" t="s">
        <v>320</v>
      </c>
      <c r="J678">
        <v>12</v>
      </c>
      <c r="K678" t="s">
        <v>479</v>
      </c>
      <c r="L678">
        <v>4</v>
      </c>
    </row>
    <row r="679" spans="7:12" x14ac:dyDescent="0.7">
      <c r="G679" t="s">
        <v>224</v>
      </c>
      <c r="H679">
        <v>8</v>
      </c>
      <c r="I679" t="s">
        <v>780</v>
      </c>
      <c r="J679">
        <v>9</v>
      </c>
      <c r="K679" t="s">
        <v>827</v>
      </c>
      <c r="L679">
        <v>3</v>
      </c>
    </row>
    <row r="680" spans="7:12" x14ac:dyDescent="0.7">
      <c r="G680" t="s">
        <v>223</v>
      </c>
      <c r="H680">
        <v>4</v>
      </c>
      <c r="I680" t="s">
        <v>378</v>
      </c>
      <c r="J680">
        <v>8</v>
      </c>
      <c r="K680" t="s">
        <v>1208</v>
      </c>
      <c r="L680">
        <v>2</v>
      </c>
    </row>
    <row r="681" spans="7:12" x14ac:dyDescent="0.7">
      <c r="G681" t="s">
        <v>219</v>
      </c>
      <c r="H681">
        <v>9</v>
      </c>
      <c r="I681" t="s">
        <v>379</v>
      </c>
      <c r="J681">
        <v>4</v>
      </c>
      <c r="K681" t="s">
        <v>842</v>
      </c>
      <c r="L681">
        <v>3</v>
      </c>
    </row>
    <row r="682" spans="7:12" x14ac:dyDescent="0.7">
      <c r="G682" t="s">
        <v>351</v>
      </c>
      <c r="H682">
        <v>9</v>
      </c>
      <c r="I682" t="s">
        <v>1595</v>
      </c>
      <c r="J682">
        <v>2</v>
      </c>
      <c r="K682" t="s">
        <v>843</v>
      </c>
      <c r="L682">
        <v>3</v>
      </c>
    </row>
    <row r="683" spans="7:12" x14ac:dyDescent="0.7">
      <c r="G683" t="s">
        <v>420</v>
      </c>
      <c r="H683">
        <v>10</v>
      </c>
      <c r="I683" t="s">
        <v>380</v>
      </c>
      <c r="J683">
        <v>5</v>
      </c>
      <c r="K683" t="s">
        <v>1210</v>
      </c>
      <c r="L683">
        <v>2</v>
      </c>
    </row>
    <row r="684" spans="7:12" x14ac:dyDescent="0.7">
      <c r="G684" t="s">
        <v>112</v>
      </c>
      <c r="H684">
        <v>14</v>
      </c>
      <c r="I684" t="s">
        <v>381</v>
      </c>
      <c r="J684">
        <v>5</v>
      </c>
      <c r="K684" t="s">
        <v>854</v>
      </c>
      <c r="L684">
        <v>3</v>
      </c>
    </row>
    <row r="685" spans="7:12" x14ac:dyDescent="0.7">
      <c r="G685" t="s">
        <v>113</v>
      </c>
      <c r="H685">
        <v>10</v>
      </c>
      <c r="I685" t="s">
        <v>814</v>
      </c>
      <c r="J685">
        <v>4</v>
      </c>
      <c r="K685" t="s">
        <v>1635</v>
      </c>
      <c r="L685">
        <v>1</v>
      </c>
    </row>
    <row r="686" spans="7:12" x14ac:dyDescent="0.7">
      <c r="G686" t="s">
        <v>111</v>
      </c>
      <c r="H686">
        <v>9</v>
      </c>
      <c r="I686" t="s">
        <v>382</v>
      </c>
      <c r="J686">
        <v>4</v>
      </c>
      <c r="K686" t="s">
        <v>1186</v>
      </c>
      <c r="L686">
        <v>2</v>
      </c>
    </row>
    <row r="687" spans="7:12" x14ac:dyDescent="0.7">
      <c r="G687" t="s">
        <v>650</v>
      </c>
      <c r="H687">
        <v>8</v>
      </c>
      <c r="I687" t="s">
        <v>383</v>
      </c>
      <c r="J687">
        <v>4</v>
      </c>
      <c r="K687" t="s">
        <v>1196</v>
      </c>
      <c r="L687">
        <v>2</v>
      </c>
    </row>
    <row r="688" spans="7:12" x14ac:dyDescent="0.7">
      <c r="G688" t="s">
        <v>186</v>
      </c>
      <c r="H688">
        <v>5</v>
      </c>
      <c r="I688" t="s">
        <v>141</v>
      </c>
      <c r="J688">
        <v>5</v>
      </c>
      <c r="K688" t="s">
        <v>1193</v>
      </c>
      <c r="L688">
        <v>2</v>
      </c>
    </row>
    <row r="689" spans="7:12" x14ac:dyDescent="0.7">
      <c r="G689" t="s">
        <v>138</v>
      </c>
      <c r="H689">
        <v>6</v>
      </c>
      <c r="I689" t="s">
        <v>2002</v>
      </c>
      <c r="J689">
        <v>1</v>
      </c>
      <c r="K689" t="s">
        <v>1224</v>
      </c>
      <c r="L689">
        <v>2</v>
      </c>
    </row>
    <row r="690" spans="7:12" x14ac:dyDescent="0.7">
      <c r="G690" t="s">
        <v>139</v>
      </c>
      <c r="H690">
        <v>5</v>
      </c>
      <c r="I690" t="s">
        <v>386</v>
      </c>
      <c r="J690">
        <v>5</v>
      </c>
      <c r="K690" t="s">
        <v>847</v>
      </c>
      <c r="L690">
        <v>2</v>
      </c>
    </row>
    <row r="691" spans="7:12" x14ac:dyDescent="0.7">
      <c r="G691" t="s">
        <v>412</v>
      </c>
      <c r="H691">
        <v>8</v>
      </c>
      <c r="I691" t="s">
        <v>385</v>
      </c>
      <c r="J691">
        <v>4</v>
      </c>
      <c r="K691" t="s">
        <v>848</v>
      </c>
      <c r="L691">
        <v>3</v>
      </c>
    </row>
    <row r="692" spans="7:12" x14ac:dyDescent="0.7">
      <c r="G692" t="s">
        <v>969</v>
      </c>
      <c r="H692">
        <v>20</v>
      </c>
      <c r="I692" t="s">
        <v>815</v>
      </c>
      <c r="J692">
        <v>3</v>
      </c>
      <c r="K692" t="s">
        <v>1636</v>
      </c>
      <c r="L692">
        <v>1</v>
      </c>
    </row>
    <row r="693" spans="7:12" x14ac:dyDescent="0.7">
      <c r="G693" t="s">
        <v>468</v>
      </c>
      <c r="H693">
        <v>10</v>
      </c>
      <c r="I693" t="s">
        <v>817</v>
      </c>
      <c r="J693">
        <v>4</v>
      </c>
      <c r="K693" t="s">
        <v>1213</v>
      </c>
      <c r="L693">
        <v>2</v>
      </c>
    </row>
    <row r="694" spans="7:12" x14ac:dyDescent="0.7">
      <c r="G694" t="s">
        <v>1156</v>
      </c>
      <c r="H694">
        <v>1</v>
      </c>
      <c r="I694" t="s">
        <v>816</v>
      </c>
      <c r="J694">
        <v>4</v>
      </c>
      <c r="K694" t="s">
        <v>1637</v>
      </c>
      <c r="L694">
        <v>1</v>
      </c>
    </row>
    <row r="695" spans="7:12" x14ac:dyDescent="0.7">
      <c r="G695" t="s">
        <v>1157</v>
      </c>
      <c r="H695">
        <v>12</v>
      </c>
      <c r="I695" t="s">
        <v>1050</v>
      </c>
      <c r="J695">
        <v>3</v>
      </c>
      <c r="K695" t="s">
        <v>1638</v>
      </c>
      <c r="L695">
        <v>1</v>
      </c>
    </row>
    <row r="696" spans="7:12" x14ac:dyDescent="0.7">
      <c r="G696" t="s">
        <v>115</v>
      </c>
      <c r="H696">
        <v>19</v>
      </c>
      <c r="I696" t="s">
        <v>1596</v>
      </c>
      <c r="J696">
        <v>2</v>
      </c>
      <c r="K696" t="s">
        <v>1191</v>
      </c>
      <c r="L696">
        <v>2</v>
      </c>
    </row>
    <row r="697" spans="7:12" x14ac:dyDescent="0.7">
      <c r="G697" t="s">
        <v>651</v>
      </c>
      <c r="H697">
        <v>10</v>
      </c>
      <c r="I697" t="s">
        <v>1597</v>
      </c>
      <c r="J697">
        <v>2</v>
      </c>
      <c r="K697" t="s">
        <v>1204</v>
      </c>
      <c r="L697">
        <v>2</v>
      </c>
    </row>
    <row r="698" spans="7:12" x14ac:dyDescent="0.7">
      <c r="G698" t="s">
        <v>465</v>
      </c>
      <c r="H698">
        <v>17</v>
      </c>
      <c r="I698" t="s">
        <v>1011</v>
      </c>
      <c r="J698">
        <v>3</v>
      </c>
      <c r="K698" t="s">
        <v>1188</v>
      </c>
      <c r="L698">
        <v>2</v>
      </c>
    </row>
    <row r="699" spans="7:12" x14ac:dyDescent="0.7">
      <c r="G699" t="s">
        <v>466</v>
      </c>
      <c r="H699">
        <v>14</v>
      </c>
      <c r="I699" t="s">
        <v>1599</v>
      </c>
      <c r="J699">
        <v>2</v>
      </c>
      <c r="K699" t="s">
        <v>1225</v>
      </c>
      <c r="L699">
        <v>2</v>
      </c>
    </row>
    <row r="700" spans="7:12" x14ac:dyDescent="0.7">
      <c r="G700" t="s">
        <v>467</v>
      </c>
      <c r="H700">
        <v>13</v>
      </c>
      <c r="I700" t="s">
        <v>89</v>
      </c>
      <c r="J700">
        <v>4</v>
      </c>
      <c r="K700" t="s">
        <v>1216</v>
      </c>
      <c r="L700">
        <v>2</v>
      </c>
    </row>
    <row r="701" spans="7:12" x14ac:dyDescent="0.7">
      <c r="G701" t="s">
        <v>50</v>
      </c>
      <c r="H701">
        <v>9</v>
      </c>
      <c r="I701" t="s">
        <v>789</v>
      </c>
      <c r="J701">
        <v>4</v>
      </c>
      <c r="K701" t="s">
        <v>1200</v>
      </c>
      <c r="L701">
        <v>2</v>
      </c>
    </row>
    <row r="702" spans="7:12" x14ac:dyDescent="0.7">
      <c r="G702" t="s">
        <v>51</v>
      </c>
      <c r="H702">
        <v>10</v>
      </c>
      <c r="I702" t="s">
        <v>1419</v>
      </c>
      <c r="J702">
        <v>2</v>
      </c>
      <c r="K702" t="s">
        <v>1639</v>
      </c>
      <c r="L702">
        <v>1</v>
      </c>
    </row>
    <row r="703" spans="7:12" x14ac:dyDescent="0.7">
      <c r="G703" t="s">
        <v>48</v>
      </c>
      <c r="H703">
        <v>8</v>
      </c>
      <c r="I703" t="s">
        <v>788</v>
      </c>
      <c r="J703">
        <v>5</v>
      </c>
      <c r="K703" t="s">
        <v>1223</v>
      </c>
      <c r="L703">
        <v>2</v>
      </c>
    </row>
    <row r="704" spans="7:12" x14ac:dyDescent="0.7">
      <c r="G704" t="s">
        <v>49</v>
      </c>
      <c r="H704">
        <v>7</v>
      </c>
      <c r="I704" t="s">
        <v>1052</v>
      </c>
      <c r="J704">
        <v>3</v>
      </c>
      <c r="K704" t="s">
        <v>1222</v>
      </c>
      <c r="L704">
        <v>2</v>
      </c>
    </row>
    <row r="705" spans="7:12" x14ac:dyDescent="0.7">
      <c r="G705" t="s">
        <v>57</v>
      </c>
      <c r="H705">
        <v>19</v>
      </c>
      <c r="I705" t="s">
        <v>1417</v>
      </c>
      <c r="J705">
        <v>2</v>
      </c>
      <c r="K705" t="s">
        <v>1228</v>
      </c>
      <c r="L705">
        <v>2</v>
      </c>
    </row>
    <row r="706" spans="7:12" x14ac:dyDescent="0.7">
      <c r="G706" t="s">
        <v>970</v>
      </c>
      <c r="H706">
        <v>19</v>
      </c>
      <c r="I706" t="s">
        <v>85</v>
      </c>
      <c r="J706">
        <v>5</v>
      </c>
      <c r="K706" t="s">
        <v>1218</v>
      </c>
      <c r="L706">
        <v>2</v>
      </c>
    </row>
    <row r="707" spans="7:12" x14ac:dyDescent="0.7">
      <c r="G707" t="s">
        <v>1158</v>
      </c>
      <c r="H707">
        <v>11</v>
      </c>
      <c r="I707" t="s">
        <v>2003</v>
      </c>
      <c r="J707">
        <v>3</v>
      </c>
      <c r="K707" t="s">
        <v>1640</v>
      </c>
      <c r="L707">
        <v>1</v>
      </c>
    </row>
    <row r="708" spans="7:12" x14ac:dyDescent="0.7">
      <c r="G708" t="s">
        <v>1159</v>
      </c>
      <c r="H708">
        <v>1</v>
      </c>
      <c r="I708" t="s">
        <v>1416</v>
      </c>
      <c r="J708">
        <v>2</v>
      </c>
      <c r="K708" t="s">
        <v>1233</v>
      </c>
      <c r="L708">
        <v>2</v>
      </c>
    </row>
    <row r="709" spans="7:12" x14ac:dyDescent="0.7">
      <c r="G709" t="s">
        <v>966</v>
      </c>
      <c r="H709">
        <v>4</v>
      </c>
      <c r="I709" t="s">
        <v>1420</v>
      </c>
      <c r="J709">
        <v>2</v>
      </c>
      <c r="K709" t="s">
        <v>849</v>
      </c>
      <c r="L709">
        <v>3</v>
      </c>
    </row>
    <row r="710" spans="7:12" x14ac:dyDescent="0.7">
      <c r="G710" t="s">
        <v>967</v>
      </c>
      <c r="H710">
        <v>5</v>
      </c>
      <c r="I710" t="s">
        <v>1115</v>
      </c>
      <c r="J710">
        <v>4</v>
      </c>
      <c r="K710" t="s">
        <v>1197</v>
      </c>
      <c r="L710">
        <v>2</v>
      </c>
    </row>
    <row r="711" spans="7:12" x14ac:dyDescent="0.7">
      <c r="G711" t="s">
        <v>1160</v>
      </c>
      <c r="H711">
        <v>2</v>
      </c>
      <c r="I711" t="s">
        <v>486</v>
      </c>
      <c r="J711">
        <v>5</v>
      </c>
      <c r="K711" t="s">
        <v>1641</v>
      </c>
      <c r="L711">
        <v>1</v>
      </c>
    </row>
    <row r="712" spans="7:12" x14ac:dyDescent="0.7">
      <c r="G712" t="s">
        <v>331</v>
      </c>
      <c r="H712">
        <v>3</v>
      </c>
      <c r="I712" t="s">
        <v>2004</v>
      </c>
      <c r="J712">
        <v>1</v>
      </c>
      <c r="K712" t="s">
        <v>1202</v>
      </c>
      <c r="L712">
        <v>2</v>
      </c>
    </row>
    <row r="713" spans="7:12" x14ac:dyDescent="0.7">
      <c r="G713" t="s">
        <v>1161</v>
      </c>
      <c r="H713">
        <v>5</v>
      </c>
      <c r="I713" t="s">
        <v>1704</v>
      </c>
      <c r="J713">
        <v>2</v>
      </c>
      <c r="K713" t="s">
        <v>1642</v>
      </c>
      <c r="L713">
        <v>1</v>
      </c>
    </row>
    <row r="714" spans="7:12" x14ac:dyDescent="0.7">
      <c r="G714" t="s">
        <v>376</v>
      </c>
      <c r="H714">
        <v>10</v>
      </c>
      <c r="I714" t="s">
        <v>988</v>
      </c>
      <c r="J714">
        <v>3</v>
      </c>
      <c r="K714" t="s">
        <v>1643</v>
      </c>
      <c r="L714">
        <v>1</v>
      </c>
    </row>
    <row r="715" spans="7:12" x14ac:dyDescent="0.7">
      <c r="G715" t="s">
        <v>378</v>
      </c>
      <c r="H715">
        <v>6</v>
      </c>
      <c r="I715" t="s">
        <v>1706</v>
      </c>
      <c r="J715">
        <v>2</v>
      </c>
      <c r="K715" t="s">
        <v>1198</v>
      </c>
      <c r="L715">
        <v>2</v>
      </c>
    </row>
    <row r="716" spans="7:12" x14ac:dyDescent="0.7">
      <c r="G716" t="s">
        <v>380</v>
      </c>
      <c r="H716">
        <v>3</v>
      </c>
      <c r="I716" t="s">
        <v>1054</v>
      </c>
      <c r="J716">
        <v>3</v>
      </c>
      <c r="K716" t="s">
        <v>1644</v>
      </c>
      <c r="L716">
        <v>1</v>
      </c>
    </row>
    <row r="717" spans="7:12" x14ac:dyDescent="0.7">
      <c r="G717" t="s">
        <v>283</v>
      </c>
      <c r="H717">
        <v>3</v>
      </c>
      <c r="I717" t="s">
        <v>1053</v>
      </c>
      <c r="J717">
        <v>3</v>
      </c>
      <c r="K717" t="s">
        <v>1645</v>
      </c>
      <c r="L717">
        <v>1</v>
      </c>
    </row>
    <row r="718" spans="7:12" x14ac:dyDescent="0.7">
      <c r="G718" t="s">
        <v>191</v>
      </c>
      <c r="H718">
        <v>3</v>
      </c>
      <c r="I718" t="s">
        <v>456</v>
      </c>
      <c r="J718">
        <v>5</v>
      </c>
      <c r="K718" t="s">
        <v>1229</v>
      </c>
      <c r="L718">
        <v>2</v>
      </c>
    </row>
    <row r="719" spans="7:12" x14ac:dyDescent="0.7">
      <c r="G719" t="s">
        <v>793</v>
      </c>
      <c r="H719">
        <v>8</v>
      </c>
      <c r="I719" t="s">
        <v>1709</v>
      </c>
      <c r="J719">
        <v>2</v>
      </c>
      <c r="K719" t="s">
        <v>1646</v>
      </c>
      <c r="L719">
        <v>1</v>
      </c>
    </row>
    <row r="720" spans="7:12" x14ac:dyDescent="0.7">
      <c r="G720" t="s">
        <v>416</v>
      </c>
      <c r="H720">
        <v>23</v>
      </c>
      <c r="I720" t="s">
        <v>905</v>
      </c>
      <c r="J720">
        <v>3</v>
      </c>
      <c r="K720" t="s">
        <v>1647</v>
      </c>
      <c r="L720">
        <v>1</v>
      </c>
    </row>
    <row r="721" spans="7:12" x14ac:dyDescent="0.7">
      <c r="G721" t="s">
        <v>159</v>
      </c>
      <c r="H721">
        <v>12</v>
      </c>
      <c r="I721" t="s">
        <v>941</v>
      </c>
      <c r="J721">
        <v>4</v>
      </c>
      <c r="K721" t="s">
        <v>1648</v>
      </c>
      <c r="L721">
        <v>1</v>
      </c>
    </row>
    <row r="722" spans="7:12" x14ac:dyDescent="0.7">
      <c r="G722" t="s">
        <v>158</v>
      </c>
      <c r="H722">
        <v>12</v>
      </c>
      <c r="I722" t="s">
        <v>1251</v>
      </c>
      <c r="J722">
        <v>3</v>
      </c>
      <c r="K722" t="s">
        <v>1649</v>
      </c>
      <c r="L722">
        <v>1</v>
      </c>
    </row>
    <row r="723" spans="7:12" x14ac:dyDescent="0.7">
      <c r="G723" t="s">
        <v>161</v>
      </c>
      <c r="H723">
        <v>7</v>
      </c>
      <c r="I723" t="s">
        <v>1252</v>
      </c>
      <c r="J723">
        <v>3</v>
      </c>
      <c r="K723" t="s">
        <v>1650</v>
      </c>
      <c r="L723">
        <v>1</v>
      </c>
    </row>
    <row r="724" spans="7:12" x14ac:dyDescent="0.7">
      <c r="G724" t="s">
        <v>271</v>
      </c>
      <c r="H724">
        <v>4</v>
      </c>
      <c r="I724" t="s">
        <v>1253</v>
      </c>
      <c r="J724">
        <v>3</v>
      </c>
      <c r="K724" t="s">
        <v>1651</v>
      </c>
      <c r="L724">
        <v>1</v>
      </c>
    </row>
    <row r="725" spans="7:12" x14ac:dyDescent="0.7">
      <c r="G725" t="s">
        <v>802</v>
      </c>
      <c r="H725">
        <v>6</v>
      </c>
      <c r="I725" t="s">
        <v>415</v>
      </c>
      <c r="J725">
        <v>9</v>
      </c>
      <c r="K725" t="s">
        <v>1652</v>
      </c>
      <c r="L725">
        <v>1</v>
      </c>
    </row>
    <row r="726" spans="7:12" x14ac:dyDescent="0.7">
      <c r="G726" t="s">
        <v>430</v>
      </c>
      <c r="H726">
        <v>21</v>
      </c>
      <c r="I726" t="s">
        <v>416</v>
      </c>
      <c r="J726">
        <v>25</v>
      </c>
      <c r="K726" t="s">
        <v>1653</v>
      </c>
      <c r="L726">
        <v>1</v>
      </c>
    </row>
    <row r="727" spans="7:12" x14ac:dyDescent="0.7">
      <c r="G727" t="s">
        <v>1162</v>
      </c>
      <c r="H727">
        <v>5</v>
      </c>
      <c r="I727" t="s">
        <v>2005</v>
      </c>
      <c r="J727">
        <v>2</v>
      </c>
      <c r="K727" t="s">
        <v>1654</v>
      </c>
      <c r="L727">
        <v>1</v>
      </c>
    </row>
    <row r="728" spans="7:12" x14ac:dyDescent="0.7">
      <c r="G728" t="s">
        <v>1163</v>
      </c>
      <c r="H728">
        <v>3</v>
      </c>
      <c r="I728" t="s">
        <v>2006</v>
      </c>
      <c r="J728">
        <v>2</v>
      </c>
      <c r="K728" t="s">
        <v>1655</v>
      </c>
      <c r="L728">
        <v>1</v>
      </c>
    </row>
    <row r="729" spans="7:12" x14ac:dyDescent="0.7">
      <c r="G729" t="s">
        <v>140</v>
      </c>
      <c r="H729">
        <v>8</v>
      </c>
      <c r="I729" t="s">
        <v>679</v>
      </c>
      <c r="J729">
        <v>3</v>
      </c>
      <c r="K729" t="s">
        <v>1656</v>
      </c>
      <c r="L729">
        <v>1</v>
      </c>
    </row>
    <row r="730" spans="7:12" x14ac:dyDescent="0.7">
      <c r="G730" t="s">
        <v>411</v>
      </c>
      <c r="H730">
        <v>3</v>
      </c>
      <c r="I730" t="s">
        <v>2007</v>
      </c>
      <c r="J730">
        <v>1</v>
      </c>
      <c r="K730" t="s">
        <v>481</v>
      </c>
      <c r="L730">
        <v>5</v>
      </c>
    </row>
    <row r="731" spans="7:12" x14ac:dyDescent="0.7">
      <c r="G731" t="s">
        <v>229</v>
      </c>
      <c r="H731">
        <v>3</v>
      </c>
      <c r="I731" t="s">
        <v>2008</v>
      </c>
      <c r="J731">
        <v>1</v>
      </c>
      <c r="K731" t="s">
        <v>830</v>
      </c>
      <c r="L731">
        <v>3</v>
      </c>
    </row>
    <row r="732" spans="7:12" x14ac:dyDescent="0.7">
      <c r="G732" t="s">
        <v>1164</v>
      </c>
      <c r="H732">
        <v>1</v>
      </c>
      <c r="I732" t="s">
        <v>666</v>
      </c>
      <c r="J732">
        <v>4</v>
      </c>
      <c r="K732" t="s">
        <v>488</v>
      </c>
      <c r="L732">
        <v>6</v>
      </c>
    </row>
    <row r="733" spans="7:12" x14ac:dyDescent="0.7">
      <c r="G733" t="s">
        <v>55</v>
      </c>
      <c r="H733">
        <v>4</v>
      </c>
      <c r="I733" t="s">
        <v>667</v>
      </c>
      <c r="J733">
        <v>6</v>
      </c>
      <c r="K733" t="s">
        <v>487</v>
      </c>
      <c r="L733">
        <v>5</v>
      </c>
    </row>
    <row r="734" spans="7:12" x14ac:dyDescent="0.7">
      <c r="G734" t="s">
        <v>1165</v>
      </c>
      <c r="H734">
        <v>1</v>
      </c>
      <c r="I734" t="s">
        <v>1467</v>
      </c>
      <c r="J734">
        <v>2</v>
      </c>
      <c r="K734" t="s">
        <v>259</v>
      </c>
      <c r="L734">
        <v>2</v>
      </c>
    </row>
    <row r="735" spans="7:12" x14ac:dyDescent="0.7">
      <c r="G735" t="s">
        <v>1166</v>
      </c>
      <c r="H735">
        <v>4</v>
      </c>
      <c r="I735" t="s">
        <v>2009</v>
      </c>
      <c r="J735">
        <v>1</v>
      </c>
      <c r="K735" t="s">
        <v>473</v>
      </c>
      <c r="L735">
        <v>4</v>
      </c>
    </row>
    <row r="736" spans="7:12" x14ac:dyDescent="0.7">
      <c r="G736" t="s">
        <v>1167</v>
      </c>
      <c r="H736">
        <v>5</v>
      </c>
      <c r="I736" t="s">
        <v>677</v>
      </c>
      <c r="J736">
        <v>6</v>
      </c>
      <c r="K736" t="s">
        <v>828</v>
      </c>
      <c r="L736">
        <v>3</v>
      </c>
    </row>
    <row r="737" spans="7:12" x14ac:dyDescent="0.7">
      <c r="G737" t="s">
        <v>1168</v>
      </c>
      <c r="H737">
        <v>1</v>
      </c>
      <c r="I737" t="s">
        <v>2010</v>
      </c>
      <c r="J737">
        <v>1</v>
      </c>
      <c r="K737" t="s">
        <v>829</v>
      </c>
      <c r="L737">
        <v>3</v>
      </c>
    </row>
    <row r="738" spans="7:12" x14ac:dyDescent="0.7">
      <c r="G738" t="s">
        <v>1169</v>
      </c>
      <c r="H738">
        <v>1</v>
      </c>
      <c r="I738" t="s">
        <v>2011</v>
      </c>
      <c r="J738">
        <v>1</v>
      </c>
      <c r="K738" t="s">
        <v>471</v>
      </c>
      <c r="L738">
        <v>6</v>
      </c>
    </row>
    <row r="739" spans="7:12" x14ac:dyDescent="0.7">
      <c r="G739" t="s">
        <v>1170</v>
      </c>
      <c r="H739">
        <v>1</v>
      </c>
      <c r="I739" t="s">
        <v>2012</v>
      </c>
      <c r="J739">
        <v>1</v>
      </c>
      <c r="K739" t="s">
        <v>472</v>
      </c>
      <c r="L739">
        <v>4</v>
      </c>
    </row>
    <row r="740" spans="7:12" x14ac:dyDescent="0.7">
      <c r="G740" t="s">
        <v>1171</v>
      </c>
      <c r="H740">
        <v>1</v>
      </c>
      <c r="I740" t="s">
        <v>2013</v>
      </c>
      <c r="J740">
        <v>1</v>
      </c>
      <c r="K740" t="s">
        <v>855</v>
      </c>
      <c r="L740">
        <v>3</v>
      </c>
    </row>
    <row r="741" spans="7:12" x14ac:dyDescent="0.7">
      <c r="G741" t="s">
        <v>1172</v>
      </c>
      <c r="H741">
        <v>1</v>
      </c>
      <c r="I741" t="s">
        <v>2014</v>
      </c>
      <c r="J741">
        <v>1</v>
      </c>
      <c r="K741" t="s">
        <v>858</v>
      </c>
      <c r="L741">
        <v>3</v>
      </c>
    </row>
    <row r="742" spans="7:12" x14ac:dyDescent="0.7">
      <c r="G742" t="s">
        <v>1173</v>
      </c>
      <c r="H742">
        <v>1</v>
      </c>
      <c r="I742" t="s">
        <v>2015</v>
      </c>
      <c r="J742">
        <v>1</v>
      </c>
      <c r="K742" t="s">
        <v>859</v>
      </c>
      <c r="L742">
        <v>3</v>
      </c>
    </row>
    <row r="743" spans="7:12" x14ac:dyDescent="0.7">
      <c r="G743" t="s">
        <v>92</v>
      </c>
      <c r="H743">
        <v>2</v>
      </c>
      <c r="I743" t="s">
        <v>2016</v>
      </c>
      <c r="J743">
        <v>1</v>
      </c>
      <c r="K743" t="s">
        <v>1239</v>
      </c>
      <c r="L743">
        <v>2</v>
      </c>
    </row>
    <row r="744" spans="7:12" x14ac:dyDescent="0.7">
      <c r="G744" t="s">
        <v>1174</v>
      </c>
      <c r="H744">
        <v>2</v>
      </c>
      <c r="I744" t="s">
        <v>2017</v>
      </c>
      <c r="J744">
        <v>1</v>
      </c>
      <c r="K744" t="s">
        <v>1025</v>
      </c>
      <c r="L744">
        <v>2</v>
      </c>
    </row>
    <row r="745" spans="7:12" x14ac:dyDescent="0.7">
      <c r="G745" t="s">
        <v>1175</v>
      </c>
      <c r="H745">
        <v>1</v>
      </c>
      <c r="I745" t="s">
        <v>2018</v>
      </c>
      <c r="J745">
        <v>1</v>
      </c>
      <c r="K745" t="s">
        <v>493</v>
      </c>
      <c r="L745">
        <v>5</v>
      </c>
    </row>
    <row r="746" spans="7:12" x14ac:dyDescent="0.7">
      <c r="G746" t="s">
        <v>1176</v>
      </c>
      <c r="H746">
        <v>1</v>
      </c>
      <c r="I746" t="s">
        <v>2019</v>
      </c>
      <c r="J746">
        <v>1</v>
      </c>
      <c r="K746" t="s">
        <v>505</v>
      </c>
      <c r="L746">
        <v>4</v>
      </c>
    </row>
    <row r="747" spans="7:12" x14ac:dyDescent="0.7">
      <c r="G747" t="s">
        <v>1177</v>
      </c>
      <c r="H747">
        <v>1</v>
      </c>
      <c r="I747" t="s">
        <v>1421</v>
      </c>
      <c r="J747">
        <v>2</v>
      </c>
      <c r="K747" t="s">
        <v>475</v>
      </c>
      <c r="L747">
        <v>4</v>
      </c>
    </row>
    <row r="748" spans="7:12" x14ac:dyDescent="0.7">
      <c r="G748" t="s">
        <v>1178</v>
      </c>
      <c r="H748">
        <v>1</v>
      </c>
      <c r="I748" t="s">
        <v>2020</v>
      </c>
      <c r="J748">
        <v>1</v>
      </c>
      <c r="K748" t="s">
        <v>831</v>
      </c>
      <c r="L748">
        <v>3</v>
      </c>
    </row>
    <row r="749" spans="7:12" x14ac:dyDescent="0.7">
      <c r="G749" t="s">
        <v>1179</v>
      </c>
      <c r="H749">
        <v>1</v>
      </c>
      <c r="I749" t="s">
        <v>2021</v>
      </c>
      <c r="J749">
        <v>1</v>
      </c>
      <c r="K749" t="s">
        <v>500</v>
      </c>
      <c r="L749">
        <v>4</v>
      </c>
    </row>
    <row r="750" spans="7:12" x14ac:dyDescent="0.7">
      <c r="G750" t="s">
        <v>1180</v>
      </c>
      <c r="H750">
        <v>1</v>
      </c>
      <c r="I750" t="s">
        <v>2022</v>
      </c>
      <c r="J750">
        <v>1</v>
      </c>
      <c r="K750" t="s">
        <v>506</v>
      </c>
      <c r="L750">
        <v>3</v>
      </c>
    </row>
    <row r="751" spans="7:12" x14ac:dyDescent="0.7">
      <c r="G751" t="s">
        <v>1181</v>
      </c>
      <c r="H751">
        <v>1</v>
      </c>
      <c r="I751" t="s">
        <v>2023</v>
      </c>
      <c r="J751">
        <v>1</v>
      </c>
      <c r="K751" t="s">
        <v>1657</v>
      </c>
      <c r="L751">
        <v>1</v>
      </c>
    </row>
    <row r="752" spans="7:12" x14ac:dyDescent="0.7">
      <c r="G752" t="s">
        <v>885</v>
      </c>
      <c r="H752">
        <v>2</v>
      </c>
      <c r="I752" t="s">
        <v>2024</v>
      </c>
      <c r="J752">
        <v>1</v>
      </c>
      <c r="K752" t="s">
        <v>1658</v>
      </c>
      <c r="L752">
        <v>1</v>
      </c>
    </row>
    <row r="753" spans="7:12" x14ac:dyDescent="0.7">
      <c r="G753" t="s">
        <v>822</v>
      </c>
      <c r="H753">
        <v>2</v>
      </c>
      <c r="I753" t="s">
        <v>1179</v>
      </c>
      <c r="J753">
        <v>3</v>
      </c>
      <c r="K753" t="s">
        <v>856</v>
      </c>
      <c r="L753">
        <v>3</v>
      </c>
    </row>
    <row r="754" spans="7:12" x14ac:dyDescent="0.7">
      <c r="G754" t="s">
        <v>1182</v>
      </c>
      <c r="H754">
        <v>1</v>
      </c>
      <c r="I754" t="s">
        <v>1178</v>
      </c>
      <c r="J754">
        <v>3</v>
      </c>
      <c r="K754" t="s">
        <v>864</v>
      </c>
      <c r="L754">
        <v>3</v>
      </c>
    </row>
    <row r="755" spans="7:12" x14ac:dyDescent="0.7">
      <c r="G755" t="s">
        <v>360</v>
      </c>
      <c r="H755">
        <v>4</v>
      </c>
      <c r="I755" t="s">
        <v>1180</v>
      </c>
      <c r="J755">
        <v>3</v>
      </c>
      <c r="K755" t="s">
        <v>1238</v>
      </c>
      <c r="L755">
        <v>2</v>
      </c>
    </row>
    <row r="756" spans="7:12" x14ac:dyDescent="0.7">
      <c r="G756" t="s">
        <v>1183</v>
      </c>
      <c r="H756">
        <v>1</v>
      </c>
      <c r="I756" t="s">
        <v>1700</v>
      </c>
      <c r="J756">
        <v>2</v>
      </c>
      <c r="K756" t="s">
        <v>1242</v>
      </c>
      <c r="L756">
        <v>2</v>
      </c>
    </row>
    <row r="757" spans="7:12" x14ac:dyDescent="0.7">
      <c r="G757" t="s">
        <v>852</v>
      </c>
      <c r="H757">
        <v>2</v>
      </c>
      <c r="I757" t="s">
        <v>885</v>
      </c>
      <c r="J757">
        <v>4</v>
      </c>
      <c r="K757" t="s">
        <v>504</v>
      </c>
      <c r="L757">
        <v>4</v>
      </c>
    </row>
    <row r="758" spans="7:12" x14ac:dyDescent="0.7">
      <c r="G758" t="s">
        <v>1184</v>
      </c>
      <c r="H758">
        <v>1</v>
      </c>
      <c r="I758" t="s">
        <v>427</v>
      </c>
      <c r="J758">
        <v>4</v>
      </c>
      <c r="K758" t="s">
        <v>1211</v>
      </c>
      <c r="L758">
        <v>2</v>
      </c>
    </row>
    <row r="759" spans="7:12" x14ac:dyDescent="0.7">
      <c r="G759" t="s">
        <v>1185</v>
      </c>
      <c r="H759">
        <v>1</v>
      </c>
      <c r="I759" t="s">
        <v>1192</v>
      </c>
      <c r="J759">
        <v>3</v>
      </c>
      <c r="K759" t="s">
        <v>860</v>
      </c>
      <c r="L759">
        <v>3</v>
      </c>
    </row>
    <row r="760" spans="7:12" x14ac:dyDescent="0.7">
      <c r="G760" t="s">
        <v>1186</v>
      </c>
      <c r="H760">
        <v>1</v>
      </c>
      <c r="I760" t="s">
        <v>478</v>
      </c>
      <c r="J760">
        <v>5</v>
      </c>
      <c r="K760" t="s">
        <v>861</v>
      </c>
      <c r="L760">
        <v>3</v>
      </c>
    </row>
    <row r="761" spans="7:12" x14ac:dyDescent="0.7">
      <c r="G761" t="s">
        <v>1187</v>
      </c>
      <c r="H761">
        <v>1</v>
      </c>
      <c r="I761" t="s">
        <v>856</v>
      </c>
      <c r="J761">
        <v>4</v>
      </c>
      <c r="K761" t="s">
        <v>1659</v>
      </c>
      <c r="L761">
        <v>1</v>
      </c>
    </row>
    <row r="762" spans="7:12" x14ac:dyDescent="0.7">
      <c r="G762" t="s">
        <v>1188</v>
      </c>
      <c r="H762">
        <v>1</v>
      </c>
      <c r="I762" t="s">
        <v>854</v>
      </c>
      <c r="J762">
        <v>4</v>
      </c>
      <c r="K762" t="s">
        <v>1243</v>
      </c>
      <c r="L762">
        <v>2</v>
      </c>
    </row>
    <row r="763" spans="7:12" x14ac:dyDescent="0.7">
      <c r="G763" t="s">
        <v>1189</v>
      </c>
      <c r="H763">
        <v>1</v>
      </c>
      <c r="I763" t="s">
        <v>857</v>
      </c>
      <c r="J763">
        <v>2</v>
      </c>
      <c r="K763" t="s">
        <v>476</v>
      </c>
      <c r="L763">
        <v>2</v>
      </c>
    </row>
    <row r="764" spans="7:12" x14ac:dyDescent="0.7">
      <c r="G764" t="s">
        <v>1190</v>
      </c>
      <c r="H764">
        <v>1</v>
      </c>
      <c r="I764" t="s">
        <v>1242</v>
      </c>
      <c r="J764">
        <v>3</v>
      </c>
      <c r="K764" t="s">
        <v>1660</v>
      </c>
      <c r="L764">
        <v>1</v>
      </c>
    </row>
    <row r="765" spans="7:12" x14ac:dyDescent="0.7">
      <c r="G765" t="s">
        <v>1191</v>
      </c>
      <c r="H765">
        <v>1</v>
      </c>
      <c r="I765" t="s">
        <v>2025</v>
      </c>
      <c r="J765">
        <v>1</v>
      </c>
      <c r="K765" t="s">
        <v>1226</v>
      </c>
      <c r="L765">
        <v>2</v>
      </c>
    </row>
    <row r="766" spans="7:12" x14ac:dyDescent="0.7">
      <c r="G766" t="s">
        <v>850</v>
      </c>
      <c r="H766">
        <v>2</v>
      </c>
      <c r="I766" t="s">
        <v>827</v>
      </c>
      <c r="J766">
        <v>4</v>
      </c>
      <c r="K766" t="s">
        <v>866</v>
      </c>
      <c r="L766">
        <v>3</v>
      </c>
    </row>
    <row r="767" spans="7:12" x14ac:dyDescent="0.7">
      <c r="G767" t="s">
        <v>1192</v>
      </c>
      <c r="H767">
        <v>1</v>
      </c>
      <c r="I767" t="s">
        <v>1660</v>
      </c>
      <c r="J767">
        <v>2</v>
      </c>
      <c r="K767" t="s">
        <v>865</v>
      </c>
      <c r="L767">
        <v>2</v>
      </c>
    </row>
    <row r="768" spans="7:12" x14ac:dyDescent="0.7">
      <c r="G768" t="s">
        <v>1193</v>
      </c>
      <c r="H768">
        <v>1</v>
      </c>
      <c r="I768" t="s">
        <v>1224</v>
      </c>
      <c r="J768">
        <v>3</v>
      </c>
      <c r="K768" t="s">
        <v>1221</v>
      </c>
      <c r="L768">
        <v>2</v>
      </c>
    </row>
    <row r="769" spans="7:12" x14ac:dyDescent="0.7">
      <c r="G769" t="s">
        <v>1194</v>
      </c>
      <c r="H769">
        <v>1</v>
      </c>
      <c r="I769" t="s">
        <v>1637</v>
      </c>
      <c r="J769">
        <v>2</v>
      </c>
      <c r="K769" t="s">
        <v>871</v>
      </c>
      <c r="L769">
        <v>3</v>
      </c>
    </row>
    <row r="770" spans="7:12" x14ac:dyDescent="0.7">
      <c r="G770" t="s">
        <v>849</v>
      </c>
      <c r="H770">
        <v>2</v>
      </c>
      <c r="I770" t="s">
        <v>877</v>
      </c>
      <c r="J770">
        <v>3</v>
      </c>
      <c r="K770" t="s">
        <v>1230</v>
      </c>
      <c r="L770">
        <v>2</v>
      </c>
    </row>
    <row r="771" spans="7:12" x14ac:dyDescent="0.7">
      <c r="G771" t="s">
        <v>1195</v>
      </c>
      <c r="H771">
        <v>1</v>
      </c>
      <c r="I771" t="s">
        <v>1216</v>
      </c>
      <c r="J771">
        <v>3</v>
      </c>
      <c r="K771" t="s">
        <v>1661</v>
      </c>
      <c r="L771">
        <v>1</v>
      </c>
    </row>
    <row r="772" spans="7:12" x14ac:dyDescent="0.7">
      <c r="G772" t="s">
        <v>1196</v>
      </c>
      <c r="H772">
        <v>1</v>
      </c>
      <c r="I772" t="s">
        <v>1617</v>
      </c>
      <c r="J772">
        <v>2</v>
      </c>
      <c r="K772" t="s">
        <v>1662</v>
      </c>
      <c r="L772">
        <v>1</v>
      </c>
    </row>
    <row r="773" spans="7:12" x14ac:dyDescent="0.7">
      <c r="G773" t="s">
        <v>1197</v>
      </c>
      <c r="H773">
        <v>1</v>
      </c>
      <c r="I773" t="s">
        <v>1616</v>
      </c>
      <c r="J773">
        <v>2</v>
      </c>
      <c r="K773" t="s">
        <v>1663</v>
      </c>
      <c r="L773">
        <v>1</v>
      </c>
    </row>
    <row r="774" spans="7:12" x14ac:dyDescent="0.7">
      <c r="G774" t="s">
        <v>1198</v>
      </c>
      <c r="H774">
        <v>1</v>
      </c>
      <c r="I774" t="s">
        <v>1243</v>
      </c>
      <c r="J774">
        <v>3</v>
      </c>
      <c r="K774" t="s">
        <v>1664</v>
      </c>
      <c r="L774">
        <v>1</v>
      </c>
    </row>
    <row r="775" spans="7:12" x14ac:dyDescent="0.7">
      <c r="G775" t="s">
        <v>1199</v>
      </c>
      <c r="H775">
        <v>1</v>
      </c>
      <c r="I775" t="s">
        <v>1204</v>
      </c>
      <c r="J775">
        <v>3</v>
      </c>
      <c r="K775" t="s">
        <v>483</v>
      </c>
      <c r="L775">
        <v>6</v>
      </c>
    </row>
    <row r="776" spans="7:12" x14ac:dyDescent="0.7">
      <c r="G776" t="s">
        <v>1200</v>
      </c>
      <c r="H776">
        <v>1</v>
      </c>
      <c r="I776" t="s">
        <v>2026</v>
      </c>
      <c r="J776">
        <v>1</v>
      </c>
      <c r="K776" t="s">
        <v>509</v>
      </c>
      <c r="L776">
        <v>13</v>
      </c>
    </row>
    <row r="777" spans="7:12" x14ac:dyDescent="0.7">
      <c r="G777" t="s">
        <v>1201</v>
      </c>
      <c r="H777">
        <v>1</v>
      </c>
      <c r="I777" t="s">
        <v>2027</v>
      </c>
      <c r="J777">
        <v>1</v>
      </c>
      <c r="K777" t="s">
        <v>480</v>
      </c>
      <c r="L777">
        <v>8</v>
      </c>
    </row>
    <row r="778" spans="7:12" x14ac:dyDescent="0.7">
      <c r="G778" t="s">
        <v>1202</v>
      </c>
      <c r="H778">
        <v>1</v>
      </c>
      <c r="I778" t="s">
        <v>853</v>
      </c>
      <c r="J778">
        <v>3</v>
      </c>
      <c r="K778" t="s">
        <v>484</v>
      </c>
      <c r="L778">
        <v>7</v>
      </c>
    </row>
    <row r="779" spans="7:12" x14ac:dyDescent="0.7">
      <c r="G779" t="s">
        <v>1203</v>
      </c>
      <c r="H779">
        <v>1</v>
      </c>
      <c r="I779" t="s">
        <v>1188</v>
      </c>
      <c r="J779">
        <v>3</v>
      </c>
      <c r="K779" t="s">
        <v>1115</v>
      </c>
      <c r="L779">
        <v>3</v>
      </c>
    </row>
    <row r="780" spans="7:12" x14ac:dyDescent="0.7">
      <c r="G780" t="s">
        <v>1204</v>
      </c>
      <c r="H780">
        <v>1</v>
      </c>
      <c r="I780" t="s">
        <v>1615</v>
      </c>
      <c r="J780">
        <v>2</v>
      </c>
      <c r="K780" t="s">
        <v>510</v>
      </c>
      <c r="L780">
        <v>6</v>
      </c>
    </row>
    <row r="781" spans="7:12" x14ac:dyDescent="0.7">
      <c r="G781" t="s">
        <v>1205</v>
      </c>
      <c r="H781">
        <v>1</v>
      </c>
      <c r="I781" t="s">
        <v>1640</v>
      </c>
      <c r="J781">
        <v>2</v>
      </c>
      <c r="K781" t="s">
        <v>485</v>
      </c>
      <c r="L781">
        <v>5</v>
      </c>
    </row>
    <row r="782" spans="7:12" x14ac:dyDescent="0.7">
      <c r="G782" t="s">
        <v>1206</v>
      </c>
      <c r="H782">
        <v>1</v>
      </c>
      <c r="I782" t="s">
        <v>1618</v>
      </c>
      <c r="J782">
        <v>2</v>
      </c>
      <c r="K782" t="s">
        <v>489</v>
      </c>
      <c r="L782">
        <v>4</v>
      </c>
    </row>
    <row r="783" spans="7:12" x14ac:dyDescent="0.7">
      <c r="G783" t="s">
        <v>1207</v>
      </c>
      <c r="H783">
        <v>1</v>
      </c>
      <c r="I783" t="s">
        <v>848</v>
      </c>
      <c r="J783">
        <v>4</v>
      </c>
      <c r="K783" t="s">
        <v>486</v>
      </c>
      <c r="L783">
        <v>4</v>
      </c>
    </row>
    <row r="784" spans="7:12" x14ac:dyDescent="0.7">
      <c r="G784" t="s">
        <v>1208</v>
      </c>
      <c r="H784">
        <v>1</v>
      </c>
      <c r="I784" t="s">
        <v>1666</v>
      </c>
      <c r="J784">
        <v>2</v>
      </c>
      <c r="K784" t="s">
        <v>490</v>
      </c>
      <c r="L784">
        <v>4</v>
      </c>
    </row>
    <row r="785" spans="7:12" x14ac:dyDescent="0.7">
      <c r="G785" t="s">
        <v>1209</v>
      </c>
      <c r="H785">
        <v>1</v>
      </c>
      <c r="I785" t="s">
        <v>1612</v>
      </c>
      <c r="J785">
        <v>2</v>
      </c>
      <c r="K785" t="s">
        <v>833</v>
      </c>
      <c r="L785">
        <v>3</v>
      </c>
    </row>
    <row r="786" spans="7:12" x14ac:dyDescent="0.7">
      <c r="G786" t="s">
        <v>1210</v>
      </c>
      <c r="H786">
        <v>1</v>
      </c>
      <c r="I786" t="s">
        <v>1613</v>
      </c>
      <c r="J786">
        <v>2</v>
      </c>
      <c r="K786" t="s">
        <v>875</v>
      </c>
      <c r="L786">
        <v>3</v>
      </c>
    </row>
    <row r="787" spans="7:12" x14ac:dyDescent="0.7">
      <c r="G787" t="s">
        <v>841</v>
      </c>
      <c r="H787">
        <v>2</v>
      </c>
      <c r="I787" t="s">
        <v>2028</v>
      </c>
      <c r="J787">
        <v>1</v>
      </c>
      <c r="K787" t="s">
        <v>491</v>
      </c>
      <c r="L787">
        <v>4</v>
      </c>
    </row>
    <row r="788" spans="7:12" x14ac:dyDescent="0.7">
      <c r="G788" t="s">
        <v>854</v>
      </c>
      <c r="H788">
        <v>2</v>
      </c>
      <c r="I788" t="s">
        <v>1191</v>
      </c>
      <c r="J788">
        <v>3</v>
      </c>
      <c r="K788" t="s">
        <v>835</v>
      </c>
      <c r="L788">
        <v>7</v>
      </c>
    </row>
    <row r="789" spans="7:12" x14ac:dyDescent="0.7">
      <c r="G789" t="s">
        <v>1211</v>
      </c>
      <c r="H789">
        <v>1</v>
      </c>
      <c r="I789" t="s">
        <v>1225</v>
      </c>
      <c r="J789">
        <v>3</v>
      </c>
      <c r="K789" t="s">
        <v>515</v>
      </c>
      <c r="L789">
        <v>3</v>
      </c>
    </row>
    <row r="790" spans="7:12" x14ac:dyDescent="0.7">
      <c r="G790" t="s">
        <v>861</v>
      </c>
      <c r="H790">
        <v>2</v>
      </c>
      <c r="I790" t="s">
        <v>1226</v>
      </c>
      <c r="J790">
        <v>3</v>
      </c>
      <c r="K790" t="s">
        <v>1116</v>
      </c>
      <c r="L790">
        <v>3</v>
      </c>
    </row>
    <row r="791" spans="7:12" x14ac:dyDescent="0.7">
      <c r="G791" t="s">
        <v>864</v>
      </c>
      <c r="H791">
        <v>2</v>
      </c>
      <c r="I791" t="s">
        <v>1647</v>
      </c>
      <c r="J791">
        <v>2</v>
      </c>
      <c r="K791" t="s">
        <v>496</v>
      </c>
      <c r="L791">
        <v>4</v>
      </c>
    </row>
    <row r="792" spans="7:12" x14ac:dyDescent="0.7">
      <c r="G792" t="s">
        <v>860</v>
      </c>
      <c r="H792">
        <v>2</v>
      </c>
      <c r="I792" t="s">
        <v>1643</v>
      </c>
      <c r="J792">
        <v>2</v>
      </c>
      <c r="K792" t="s">
        <v>1235</v>
      </c>
      <c r="L792">
        <v>1</v>
      </c>
    </row>
    <row r="793" spans="7:12" x14ac:dyDescent="0.7">
      <c r="G793" t="s">
        <v>870</v>
      </c>
      <c r="H793">
        <v>2</v>
      </c>
      <c r="I793" t="s">
        <v>1206</v>
      </c>
      <c r="J793">
        <v>3</v>
      </c>
      <c r="K793" t="s">
        <v>836</v>
      </c>
      <c r="L793">
        <v>3</v>
      </c>
    </row>
    <row r="794" spans="7:12" x14ac:dyDescent="0.7">
      <c r="G794" t="s">
        <v>1212</v>
      </c>
      <c r="H794">
        <v>1</v>
      </c>
      <c r="I794" t="s">
        <v>2029</v>
      </c>
      <c r="J794">
        <v>1</v>
      </c>
      <c r="K794" t="s">
        <v>495</v>
      </c>
      <c r="L794">
        <v>5</v>
      </c>
    </row>
    <row r="795" spans="7:12" x14ac:dyDescent="0.7">
      <c r="G795" t="s">
        <v>862</v>
      </c>
      <c r="H795">
        <v>2</v>
      </c>
      <c r="I795" t="s">
        <v>1632</v>
      </c>
      <c r="J795">
        <v>2</v>
      </c>
      <c r="K795" t="s">
        <v>1117</v>
      </c>
      <c r="L795">
        <v>2</v>
      </c>
    </row>
    <row r="796" spans="7:12" x14ac:dyDescent="0.7">
      <c r="G796" t="s">
        <v>1213</v>
      </c>
      <c r="H796">
        <v>1</v>
      </c>
      <c r="I796" t="s">
        <v>1642</v>
      </c>
      <c r="J796">
        <v>2</v>
      </c>
      <c r="K796" t="s">
        <v>502</v>
      </c>
      <c r="L796">
        <v>4</v>
      </c>
    </row>
    <row r="797" spans="7:12" x14ac:dyDescent="0.7">
      <c r="G797" t="s">
        <v>1214</v>
      </c>
      <c r="H797">
        <v>1</v>
      </c>
      <c r="I797" t="s">
        <v>1641</v>
      </c>
      <c r="J797">
        <v>2</v>
      </c>
      <c r="K797" t="s">
        <v>1665</v>
      </c>
      <c r="L797">
        <v>1</v>
      </c>
    </row>
    <row r="798" spans="7:12" x14ac:dyDescent="0.7">
      <c r="G798" t="s">
        <v>1215</v>
      </c>
      <c r="H798">
        <v>1</v>
      </c>
      <c r="I798" t="s">
        <v>1230</v>
      </c>
      <c r="J798">
        <v>3</v>
      </c>
      <c r="K798" t="s">
        <v>876</v>
      </c>
      <c r="L798">
        <v>3</v>
      </c>
    </row>
    <row r="799" spans="7:12" x14ac:dyDescent="0.7">
      <c r="G799" t="s">
        <v>848</v>
      </c>
      <c r="H799">
        <v>2</v>
      </c>
      <c r="I799" t="s">
        <v>866</v>
      </c>
      <c r="J799">
        <v>4</v>
      </c>
      <c r="K799" t="s">
        <v>501</v>
      </c>
      <c r="L799">
        <v>1</v>
      </c>
    </row>
    <row r="800" spans="7:12" x14ac:dyDescent="0.7">
      <c r="G800" t="s">
        <v>868</v>
      </c>
      <c r="H800">
        <v>2</v>
      </c>
      <c r="I800" t="s">
        <v>879</v>
      </c>
      <c r="J800">
        <v>3</v>
      </c>
      <c r="K800" t="s">
        <v>513</v>
      </c>
      <c r="L800">
        <v>5</v>
      </c>
    </row>
    <row r="801" spans="7:12" x14ac:dyDescent="0.7">
      <c r="G801" t="s">
        <v>1216</v>
      </c>
      <c r="H801">
        <v>1</v>
      </c>
      <c r="I801" t="s">
        <v>2030</v>
      </c>
      <c r="J801">
        <v>1</v>
      </c>
      <c r="K801" t="s">
        <v>881</v>
      </c>
      <c r="L801">
        <v>3</v>
      </c>
    </row>
    <row r="802" spans="7:12" x14ac:dyDescent="0.7">
      <c r="G802" t="s">
        <v>866</v>
      </c>
      <c r="H802">
        <v>2</v>
      </c>
      <c r="I802" t="s">
        <v>2031</v>
      </c>
      <c r="J802">
        <v>1</v>
      </c>
      <c r="K802" t="s">
        <v>517</v>
      </c>
      <c r="L802">
        <v>2</v>
      </c>
    </row>
    <row r="803" spans="7:12" x14ac:dyDescent="0.7">
      <c r="G803" t="s">
        <v>1217</v>
      </c>
      <c r="H803">
        <v>1</v>
      </c>
      <c r="I803" t="s">
        <v>1621</v>
      </c>
      <c r="J803">
        <v>2</v>
      </c>
      <c r="K803" t="s">
        <v>499</v>
      </c>
      <c r="L803">
        <v>4</v>
      </c>
    </row>
    <row r="804" spans="7:12" x14ac:dyDescent="0.7">
      <c r="G804" t="s">
        <v>1218</v>
      </c>
      <c r="H804">
        <v>1</v>
      </c>
      <c r="I804" t="s">
        <v>1228</v>
      </c>
      <c r="J804">
        <v>3</v>
      </c>
      <c r="K804" t="s">
        <v>1241</v>
      </c>
      <c r="L804">
        <v>2</v>
      </c>
    </row>
    <row r="805" spans="7:12" x14ac:dyDescent="0.7">
      <c r="G805" t="s">
        <v>1219</v>
      </c>
      <c r="H805">
        <v>1</v>
      </c>
      <c r="I805" t="s">
        <v>2032</v>
      </c>
      <c r="J805">
        <v>1</v>
      </c>
      <c r="K805" t="s">
        <v>497</v>
      </c>
      <c r="L805">
        <v>4</v>
      </c>
    </row>
    <row r="806" spans="7:12" x14ac:dyDescent="0.7">
      <c r="G806" t="s">
        <v>1220</v>
      </c>
      <c r="H806">
        <v>1</v>
      </c>
      <c r="I806" t="s">
        <v>2033</v>
      </c>
      <c r="J806">
        <v>1</v>
      </c>
      <c r="K806" t="s">
        <v>877</v>
      </c>
      <c r="L806">
        <v>2</v>
      </c>
    </row>
    <row r="807" spans="7:12" x14ac:dyDescent="0.7">
      <c r="G807" t="s">
        <v>851</v>
      </c>
      <c r="H807">
        <v>2</v>
      </c>
      <c r="I807" t="s">
        <v>2034</v>
      </c>
      <c r="J807">
        <v>1</v>
      </c>
      <c r="K807" t="s">
        <v>516</v>
      </c>
      <c r="L807">
        <v>4</v>
      </c>
    </row>
    <row r="808" spans="7:12" x14ac:dyDescent="0.7">
      <c r="G808" t="s">
        <v>1221</v>
      </c>
      <c r="H808">
        <v>1</v>
      </c>
      <c r="I808" t="s">
        <v>1657</v>
      </c>
      <c r="J808">
        <v>2</v>
      </c>
      <c r="K808" t="s">
        <v>878</v>
      </c>
      <c r="L808">
        <v>1</v>
      </c>
    </row>
    <row r="809" spans="7:12" x14ac:dyDescent="0.7">
      <c r="G809" t="s">
        <v>869</v>
      </c>
      <c r="H809">
        <v>2</v>
      </c>
      <c r="I809" t="s">
        <v>1631</v>
      </c>
      <c r="J809">
        <v>2</v>
      </c>
      <c r="K809" t="s">
        <v>1666</v>
      </c>
      <c r="L809">
        <v>1</v>
      </c>
    </row>
    <row r="810" spans="7:12" x14ac:dyDescent="0.7">
      <c r="G810" t="s">
        <v>1222</v>
      </c>
      <c r="H810">
        <v>1</v>
      </c>
      <c r="I810" t="s">
        <v>2035</v>
      </c>
      <c r="J810">
        <v>1</v>
      </c>
      <c r="K810" t="s">
        <v>531</v>
      </c>
      <c r="L810">
        <v>19</v>
      </c>
    </row>
    <row r="811" spans="7:12" x14ac:dyDescent="0.7">
      <c r="G811" t="s">
        <v>1223</v>
      </c>
      <c r="H811">
        <v>1</v>
      </c>
      <c r="I811" t="s">
        <v>1644</v>
      </c>
      <c r="J811">
        <v>2</v>
      </c>
      <c r="K811" t="s">
        <v>518</v>
      </c>
      <c r="L811">
        <v>14</v>
      </c>
    </row>
    <row r="812" spans="7:12" x14ac:dyDescent="0.7">
      <c r="G812" t="s">
        <v>853</v>
      </c>
      <c r="H812">
        <v>2</v>
      </c>
      <c r="I812" t="s">
        <v>1628</v>
      </c>
      <c r="J812">
        <v>2</v>
      </c>
      <c r="K812" t="s">
        <v>520</v>
      </c>
      <c r="L812">
        <v>9</v>
      </c>
    </row>
    <row r="813" spans="7:12" x14ac:dyDescent="0.7">
      <c r="G813" t="s">
        <v>1224</v>
      </c>
      <c r="H813">
        <v>1</v>
      </c>
      <c r="I813" t="s">
        <v>1619</v>
      </c>
      <c r="J813">
        <v>2</v>
      </c>
      <c r="K813" t="s">
        <v>532</v>
      </c>
      <c r="L813">
        <v>17</v>
      </c>
    </row>
    <row r="814" spans="7:12" x14ac:dyDescent="0.7">
      <c r="G814" t="s">
        <v>872</v>
      </c>
      <c r="H814">
        <v>2</v>
      </c>
      <c r="I814" t="s">
        <v>1622</v>
      </c>
      <c r="J814">
        <v>2</v>
      </c>
      <c r="K814" t="s">
        <v>519</v>
      </c>
      <c r="L814">
        <v>14</v>
      </c>
    </row>
    <row r="815" spans="7:12" x14ac:dyDescent="0.7">
      <c r="G815" t="s">
        <v>1225</v>
      </c>
      <c r="H815">
        <v>1</v>
      </c>
      <c r="I815" t="s">
        <v>1662</v>
      </c>
      <c r="J815">
        <v>2</v>
      </c>
      <c r="K815" t="s">
        <v>377</v>
      </c>
      <c r="L815">
        <v>4</v>
      </c>
    </row>
    <row r="816" spans="7:12" x14ac:dyDescent="0.7">
      <c r="G816" t="s">
        <v>1226</v>
      </c>
      <c r="H816">
        <v>1</v>
      </c>
      <c r="I816" t="s">
        <v>2036</v>
      </c>
      <c r="J816">
        <v>1</v>
      </c>
      <c r="K816" t="s">
        <v>533</v>
      </c>
      <c r="L816">
        <v>14</v>
      </c>
    </row>
    <row r="817" spans="7:12" x14ac:dyDescent="0.7">
      <c r="G817" t="s">
        <v>1227</v>
      </c>
      <c r="H817">
        <v>1</v>
      </c>
      <c r="I817" t="s">
        <v>1651</v>
      </c>
      <c r="J817">
        <v>2</v>
      </c>
      <c r="K817" t="s">
        <v>521</v>
      </c>
      <c r="L817">
        <v>13</v>
      </c>
    </row>
    <row r="818" spans="7:12" x14ac:dyDescent="0.7">
      <c r="G818" t="s">
        <v>874</v>
      </c>
      <c r="H818">
        <v>2</v>
      </c>
      <c r="I818" t="s">
        <v>2037</v>
      </c>
      <c r="J818">
        <v>1</v>
      </c>
      <c r="K818" t="s">
        <v>534</v>
      </c>
      <c r="L818">
        <v>11</v>
      </c>
    </row>
    <row r="819" spans="7:12" x14ac:dyDescent="0.7">
      <c r="G819" t="s">
        <v>1228</v>
      </c>
      <c r="H819">
        <v>1</v>
      </c>
      <c r="I819" t="s">
        <v>2038</v>
      </c>
      <c r="J819">
        <v>1</v>
      </c>
      <c r="K819" t="s">
        <v>526</v>
      </c>
      <c r="L819">
        <v>9</v>
      </c>
    </row>
    <row r="820" spans="7:12" x14ac:dyDescent="0.7">
      <c r="G820" t="s">
        <v>873</v>
      </c>
      <c r="H820">
        <v>2</v>
      </c>
      <c r="I820" t="s">
        <v>1633</v>
      </c>
      <c r="J820">
        <v>2</v>
      </c>
      <c r="K820" t="s">
        <v>522</v>
      </c>
      <c r="L820">
        <v>9</v>
      </c>
    </row>
    <row r="821" spans="7:12" x14ac:dyDescent="0.7">
      <c r="G821" t="s">
        <v>1229</v>
      </c>
      <c r="H821">
        <v>1</v>
      </c>
      <c r="I821" t="s">
        <v>2039</v>
      </c>
      <c r="J821">
        <v>1</v>
      </c>
      <c r="K821" t="s">
        <v>524</v>
      </c>
      <c r="L821">
        <v>7</v>
      </c>
    </row>
    <row r="822" spans="7:12" x14ac:dyDescent="0.7">
      <c r="G822" t="s">
        <v>1230</v>
      </c>
      <c r="H822">
        <v>1</v>
      </c>
      <c r="I822" t="s">
        <v>1246</v>
      </c>
      <c r="J822">
        <v>2</v>
      </c>
      <c r="K822" t="s">
        <v>523</v>
      </c>
      <c r="L822">
        <v>13</v>
      </c>
    </row>
    <row r="823" spans="7:12" x14ac:dyDescent="0.7">
      <c r="G823" t="s">
        <v>1231</v>
      </c>
      <c r="H823">
        <v>1</v>
      </c>
      <c r="I823" t="s">
        <v>1194</v>
      </c>
      <c r="J823">
        <v>3</v>
      </c>
      <c r="K823" t="s">
        <v>962</v>
      </c>
      <c r="L823">
        <v>4</v>
      </c>
    </row>
    <row r="824" spans="7:12" x14ac:dyDescent="0.7">
      <c r="G824" t="s">
        <v>1232</v>
      </c>
      <c r="H824">
        <v>1</v>
      </c>
      <c r="I824" t="s">
        <v>1198</v>
      </c>
      <c r="J824">
        <v>3</v>
      </c>
      <c r="K824" t="s">
        <v>1667</v>
      </c>
      <c r="L824">
        <v>20</v>
      </c>
    </row>
    <row r="825" spans="7:12" x14ac:dyDescent="0.7">
      <c r="G825" t="s">
        <v>1233</v>
      </c>
      <c r="H825">
        <v>1</v>
      </c>
      <c r="I825" t="s">
        <v>2040</v>
      </c>
      <c r="J825">
        <v>1</v>
      </c>
      <c r="K825" t="s">
        <v>1668</v>
      </c>
      <c r="L825">
        <v>3</v>
      </c>
    </row>
    <row r="826" spans="7:12" x14ac:dyDescent="0.7">
      <c r="G826" t="s">
        <v>1234</v>
      </c>
      <c r="H826">
        <v>1</v>
      </c>
      <c r="I826" t="s">
        <v>2041</v>
      </c>
      <c r="J826">
        <v>1</v>
      </c>
      <c r="K826" t="s">
        <v>837</v>
      </c>
      <c r="L826">
        <v>5</v>
      </c>
    </row>
    <row r="827" spans="7:12" x14ac:dyDescent="0.7">
      <c r="G827" t="s">
        <v>496</v>
      </c>
      <c r="H827">
        <v>3</v>
      </c>
      <c r="I827" t="s">
        <v>1645</v>
      </c>
      <c r="J827">
        <v>2</v>
      </c>
      <c r="K827" t="s">
        <v>529</v>
      </c>
      <c r="L827">
        <v>6</v>
      </c>
    </row>
    <row r="828" spans="7:12" x14ac:dyDescent="0.7">
      <c r="G828" t="s">
        <v>1235</v>
      </c>
      <c r="H828">
        <v>1</v>
      </c>
      <c r="I828" t="s">
        <v>1661</v>
      </c>
      <c r="J828">
        <v>2</v>
      </c>
      <c r="K828" t="s">
        <v>880</v>
      </c>
      <c r="L828">
        <v>2</v>
      </c>
    </row>
    <row r="829" spans="7:12" x14ac:dyDescent="0.7">
      <c r="G829" t="s">
        <v>1236</v>
      </c>
      <c r="H829">
        <v>1</v>
      </c>
      <c r="I829" t="s">
        <v>2042</v>
      </c>
      <c r="J829">
        <v>1</v>
      </c>
      <c r="K829" t="s">
        <v>530</v>
      </c>
      <c r="L829">
        <v>3</v>
      </c>
    </row>
    <row r="830" spans="7:12" x14ac:dyDescent="0.7">
      <c r="G830" t="s">
        <v>1237</v>
      </c>
      <c r="H830">
        <v>1</v>
      </c>
      <c r="I830" t="s">
        <v>2043</v>
      </c>
      <c r="J830">
        <v>1</v>
      </c>
      <c r="K830" t="s">
        <v>744</v>
      </c>
      <c r="L830">
        <v>3</v>
      </c>
    </row>
    <row r="831" spans="7:12" x14ac:dyDescent="0.7">
      <c r="G831" t="s">
        <v>498</v>
      </c>
      <c r="H831">
        <v>3</v>
      </c>
      <c r="I831" t="s">
        <v>1626</v>
      </c>
      <c r="J831">
        <v>2</v>
      </c>
      <c r="K831" t="s">
        <v>273</v>
      </c>
      <c r="L831">
        <v>6</v>
      </c>
    </row>
    <row r="832" spans="7:12" x14ac:dyDescent="0.7">
      <c r="G832" t="s">
        <v>856</v>
      </c>
      <c r="H832">
        <v>2</v>
      </c>
      <c r="I832" t="s">
        <v>2044</v>
      </c>
      <c r="J832">
        <v>1</v>
      </c>
      <c r="K832" t="s">
        <v>274</v>
      </c>
      <c r="L832">
        <v>4</v>
      </c>
    </row>
    <row r="833" spans="7:12" x14ac:dyDescent="0.7">
      <c r="G833" t="s">
        <v>1238</v>
      </c>
      <c r="H833">
        <v>1</v>
      </c>
      <c r="I833" t="s">
        <v>2045</v>
      </c>
      <c r="J833">
        <v>1</v>
      </c>
      <c r="K833" t="s">
        <v>275</v>
      </c>
      <c r="L833">
        <v>5</v>
      </c>
    </row>
    <row r="834" spans="7:12" x14ac:dyDescent="0.7">
      <c r="G834" t="s">
        <v>504</v>
      </c>
      <c r="H834">
        <v>3</v>
      </c>
      <c r="I834" t="s">
        <v>1231</v>
      </c>
      <c r="J834">
        <v>2</v>
      </c>
      <c r="K834" t="s">
        <v>277</v>
      </c>
      <c r="L834">
        <v>4</v>
      </c>
    </row>
    <row r="835" spans="7:12" x14ac:dyDescent="0.7">
      <c r="G835" t="s">
        <v>506</v>
      </c>
      <c r="H835">
        <v>2</v>
      </c>
      <c r="I835" t="s">
        <v>2046</v>
      </c>
      <c r="J835">
        <v>1</v>
      </c>
      <c r="K835" t="s">
        <v>276</v>
      </c>
      <c r="L835">
        <v>6</v>
      </c>
    </row>
    <row r="836" spans="7:12" x14ac:dyDescent="0.7">
      <c r="G836" t="s">
        <v>497</v>
      </c>
      <c r="H836">
        <v>3</v>
      </c>
      <c r="I836" t="s">
        <v>2047</v>
      </c>
      <c r="J836">
        <v>1</v>
      </c>
      <c r="K836" t="s">
        <v>278</v>
      </c>
      <c r="L836">
        <v>4</v>
      </c>
    </row>
    <row r="837" spans="7:12" x14ac:dyDescent="0.7">
      <c r="G837" t="s">
        <v>502</v>
      </c>
      <c r="H837">
        <v>2</v>
      </c>
      <c r="I837" t="s">
        <v>2048</v>
      </c>
      <c r="J837">
        <v>1</v>
      </c>
      <c r="K837" t="s">
        <v>279</v>
      </c>
      <c r="L837">
        <v>5</v>
      </c>
    </row>
    <row r="838" spans="7:12" x14ac:dyDescent="0.7">
      <c r="G838" t="s">
        <v>1239</v>
      </c>
      <c r="H838">
        <v>1</v>
      </c>
      <c r="I838" t="s">
        <v>2049</v>
      </c>
      <c r="J838">
        <v>1</v>
      </c>
      <c r="K838" t="s">
        <v>280</v>
      </c>
      <c r="L838">
        <v>6</v>
      </c>
    </row>
    <row r="839" spans="7:12" x14ac:dyDescent="0.7">
      <c r="G839" t="s">
        <v>1240</v>
      </c>
      <c r="H839">
        <v>1</v>
      </c>
      <c r="I839" t="s">
        <v>1634</v>
      </c>
      <c r="J839">
        <v>2</v>
      </c>
      <c r="K839" t="s">
        <v>281</v>
      </c>
      <c r="L839">
        <v>6</v>
      </c>
    </row>
    <row r="840" spans="7:12" x14ac:dyDescent="0.7">
      <c r="G840" t="s">
        <v>499</v>
      </c>
      <c r="H840">
        <v>3</v>
      </c>
      <c r="I840" t="s">
        <v>2050</v>
      </c>
      <c r="J840">
        <v>1</v>
      </c>
      <c r="K840" t="s">
        <v>282</v>
      </c>
      <c r="L840">
        <v>4</v>
      </c>
    </row>
    <row r="841" spans="7:12" x14ac:dyDescent="0.7">
      <c r="G841" t="s">
        <v>1241</v>
      </c>
      <c r="H841">
        <v>1</v>
      </c>
      <c r="I841" t="s">
        <v>2051</v>
      </c>
      <c r="J841">
        <v>1</v>
      </c>
      <c r="K841" t="s">
        <v>283</v>
      </c>
      <c r="L841">
        <v>0</v>
      </c>
    </row>
    <row r="842" spans="7:12" x14ac:dyDescent="0.7">
      <c r="G842" t="s">
        <v>503</v>
      </c>
      <c r="H842">
        <v>3</v>
      </c>
      <c r="I842" t="s">
        <v>1653</v>
      </c>
      <c r="J842">
        <v>2</v>
      </c>
      <c r="K842" t="s">
        <v>284</v>
      </c>
      <c r="L842">
        <v>4</v>
      </c>
    </row>
    <row r="843" spans="7:12" x14ac:dyDescent="0.7">
      <c r="G843" t="s">
        <v>1242</v>
      </c>
      <c r="H843">
        <v>1</v>
      </c>
      <c r="I843" t="s">
        <v>1663</v>
      </c>
      <c r="J843">
        <v>2</v>
      </c>
      <c r="K843" t="s">
        <v>465</v>
      </c>
      <c r="L843">
        <v>18</v>
      </c>
    </row>
    <row r="844" spans="7:12" x14ac:dyDescent="0.7">
      <c r="G844" t="s">
        <v>1243</v>
      </c>
      <c r="H844">
        <v>1</v>
      </c>
      <c r="I844" t="s">
        <v>2052</v>
      </c>
      <c r="J844">
        <v>1</v>
      </c>
      <c r="K844" t="s">
        <v>466</v>
      </c>
      <c r="L844">
        <v>15</v>
      </c>
    </row>
    <row r="845" spans="7:12" x14ac:dyDescent="0.7">
      <c r="G845" t="s">
        <v>1244</v>
      </c>
      <c r="H845">
        <v>1</v>
      </c>
      <c r="I845" t="s">
        <v>2053</v>
      </c>
      <c r="J845">
        <v>1</v>
      </c>
      <c r="K845" t="s">
        <v>467</v>
      </c>
      <c r="L845">
        <v>14</v>
      </c>
    </row>
    <row r="846" spans="7:12" x14ac:dyDescent="0.7">
      <c r="G846" t="s">
        <v>867</v>
      </c>
      <c r="H846">
        <v>2</v>
      </c>
      <c r="I846" t="s">
        <v>2054</v>
      </c>
      <c r="J846">
        <v>1</v>
      </c>
      <c r="K846" t="s">
        <v>1669</v>
      </c>
      <c r="L846">
        <v>1</v>
      </c>
    </row>
    <row r="847" spans="7:12" x14ac:dyDescent="0.7">
      <c r="G847" t="s">
        <v>863</v>
      </c>
      <c r="H847">
        <v>2</v>
      </c>
      <c r="I847" t="s">
        <v>2055</v>
      </c>
      <c r="J847">
        <v>1</v>
      </c>
      <c r="K847" t="s">
        <v>1344</v>
      </c>
      <c r="L847">
        <v>2</v>
      </c>
    </row>
    <row r="848" spans="7:12" x14ac:dyDescent="0.7">
      <c r="G848" t="s">
        <v>1245</v>
      </c>
      <c r="H848">
        <v>1</v>
      </c>
      <c r="I848" t="s">
        <v>2056</v>
      </c>
      <c r="J848">
        <v>1</v>
      </c>
      <c r="K848" t="s">
        <v>1670</v>
      </c>
      <c r="L848">
        <v>1</v>
      </c>
    </row>
    <row r="849" spans="7:12" x14ac:dyDescent="0.7">
      <c r="G849" t="s">
        <v>871</v>
      </c>
      <c r="H849">
        <v>2</v>
      </c>
      <c r="I849" t="s">
        <v>1630</v>
      </c>
      <c r="J849">
        <v>2</v>
      </c>
      <c r="K849" t="s">
        <v>1671</v>
      </c>
      <c r="L849">
        <v>1</v>
      </c>
    </row>
    <row r="850" spans="7:12" x14ac:dyDescent="0.7">
      <c r="G850" t="s">
        <v>507</v>
      </c>
      <c r="H850">
        <v>2</v>
      </c>
      <c r="I850" t="s">
        <v>1649</v>
      </c>
      <c r="J850">
        <v>2</v>
      </c>
      <c r="K850" t="s">
        <v>770</v>
      </c>
      <c r="L850">
        <v>3</v>
      </c>
    </row>
    <row r="851" spans="7:12" x14ac:dyDescent="0.7">
      <c r="G851" t="s">
        <v>1246</v>
      </c>
      <c r="H851">
        <v>1</v>
      </c>
      <c r="I851" t="s">
        <v>2057</v>
      </c>
      <c r="J851">
        <v>1</v>
      </c>
      <c r="K851" t="s">
        <v>1341</v>
      </c>
      <c r="L851">
        <v>2</v>
      </c>
    </row>
    <row r="852" spans="7:12" x14ac:dyDescent="0.7">
      <c r="G852" t="s">
        <v>1247</v>
      </c>
      <c r="H852">
        <v>1</v>
      </c>
      <c r="I852" t="s">
        <v>1650</v>
      </c>
      <c r="J852">
        <v>2</v>
      </c>
      <c r="K852" t="s">
        <v>1016</v>
      </c>
      <c r="L852">
        <v>1</v>
      </c>
    </row>
    <row r="853" spans="7:12" x14ac:dyDescent="0.7">
      <c r="G853" t="s">
        <v>513</v>
      </c>
      <c r="H853">
        <v>4</v>
      </c>
      <c r="I853" t="s">
        <v>1229</v>
      </c>
      <c r="J853">
        <v>3</v>
      </c>
      <c r="K853" t="s">
        <v>197</v>
      </c>
      <c r="L853">
        <v>3</v>
      </c>
    </row>
    <row r="854" spans="7:12" x14ac:dyDescent="0.7">
      <c r="G854" t="s">
        <v>1248</v>
      </c>
      <c r="H854">
        <v>1</v>
      </c>
      <c r="I854" t="s">
        <v>2058</v>
      </c>
      <c r="J854">
        <v>1</v>
      </c>
      <c r="K854" t="s">
        <v>195</v>
      </c>
      <c r="L854">
        <v>3</v>
      </c>
    </row>
    <row r="855" spans="7:12" x14ac:dyDescent="0.7">
      <c r="G855" t="s">
        <v>876</v>
      </c>
      <c r="H855">
        <v>2</v>
      </c>
      <c r="I855" t="s">
        <v>2059</v>
      </c>
      <c r="J855">
        <v>1</v>
      </c>
      <c r="K855" t="s">
        <v>1101</v>
      </c>
      <c r="L855">
        <v>1</v>
      </c>
    </row>
    <row r="856" spans="7:12" x14ac:dyDescent="0.7">
      <c r="G856" t="s">
        <v>1249</v>
      </c>
      <c r="H856">
        <v>1</v>
      </c>
      <c r="I856" t="s">
        <v>2060</v>
      </c>
      <c r="J856">
        <v>1</v>
      </c>
      <c r="K856" t="s">
        <v>196</v>
      </c>
      <c r="L856">
        <v>3</v>
      </c>
    </row>
    <row r="857" spans="7:12" x14ac:dyDescent="0.7">
      <c r="G857" t="s">
        <v>516</v>
      </c>
      <c r="H857">
        <v>3</v>
      </c>
      <c r="I857" t="s">
        <v>2061</v>
      </c>
      <c r="J857">
        <v>1</v>
      </c>
      <c r="K857" t="s">
        <v>194</v>
      </c>
      <c r="L857">
        <v>5</v>
      </c>
    </row>
    <row r="858" spans="7:12" x14ac:dyDescent="0.7">
      <c r="G858" t="s">
        <v>1250</v>
      </c>
      <c r="H858">
        <v>1</v>
      </c>
      <c r="I858" t="s">
        <v>1655</v>
      </c>
      <c r="J858">
        <v>2</v>
      </c>
      <c r="K858" t="s">
        <v>192</v>
      </c>
      <c r="L858">
        <v>5</v>
      </c>
    </row>
    <row r="859" spans="7:12" x14ac:dyDescent="0.7">
      <c r="G859" t="s">
        <v>879</v>
      </c>
      <c r="H859">
        <v>2</v>
      </c>
      <c r="I859" t="s">
        <v>2062</v>
      </c>
      <c r="J859">
        <v>1</v>
      </c>
      <c r="K859" t="s">
        <v>1672</v>
      </c>
      <c r="L859">
        <v>1</v>
      </c>
    </row>
    <row r="860" spans="7:12" x14ac:dyDescent="0.7">
      <c r="G860" t="s">
        <v>688</v>
      </c>
      <c r="H860">
        <v>2</v>
      </c>
      <c r="I860" t="s">
        <v>2063</v>
      </c>
      <c r="J860">
        <v>1</v>
      </c>
      <c r="K860" t="s">
        <v>1019</v>
      </c>
      <c r="L860">
        <v>2</v>
      </c>
    </row>
    <row r="861" spans="7:12" x14ac:dyDescent="0.7">
      <c r="G861" t="s">
        <v>687</v>
      </c>
      <c r="H861">
        <v>2</v>
      </c>
      <c r="I861" t="s">
        <v>2064</v>
      </c>
      <c r="J861">
        <v>1</v>
      </c>
      <c r="K861" t="s">
        <v>1061</v>
      </c>
      <c r="L861">
        <v>2</v>
      </c>
    </row>
    <row r="862" spans="7:12" x14ac:dyDescent="0.7">
      <c r="G862" t="s">
        <v>1251</v>
      </c>
      <c r="H862">
        <v>1</v>
      </c>
      <c r="I862" t="s">
        <v>2065</v>
      </c>
      <c r="J862">
        <v>1</v>
      </c>
      <c r="K862" t="s">
        <v>1281</v>
      </c>
      <c r="L862">
        <v>2</v>
      </c>
    </row>
    <row r="863" spans="7:12" x14ac:dyDescent="0.7">
      <c r="G863" t="s">
        <v>1252</v>
      </c>
      <c r="H863">
        <v>1</v>
      </c>
      <c r="I863" t="s">
        <v>2066</v>
      </c>
      <c r="J863">
        <v>1</v>
      </c>
      <c r="K863" t="s">
        <v>1280</v>
      </c>
      <c r="L863">
        <v>2</v>
      </c>
    </row>
    <row r="864" spans="7:12" x14ac:dyDescent="0.7">
      <c r="G864" t="s">
        <v>1253</v>
      </c>
      <c r="H864">
        <v>1</v>
      </c>
      <c r="I864" t="s">
        <v>2067</v>
      </c>
      <c r="J864">
        <v>1</v>
      </c>
      <c r="K864" t="s">
        <v>1673</v>
      </c>
      <c r="L864">
        <v>1</v>
      </c>
    </row>
    <row r="865" spans="7:12" x14ac:dyDescent="0.7">
      <c r="G865" t="s">
        <v>1254</v>
      </c>
      <c r="H865">
        <v>1</v>
      </c>
      <c r="I865" t="s">
        <v>2068</v>
      </c>
      <c r="J865">
        <v>1</v>
      </c>
      <c r="K865" t="s">
        <v>1284</v>
      </c>
      <c r="L865">
        <v>2</v>
      </c>
    </row>
    <row r="866" spans="7:12" x14ac:dyDescent="0.7">
      <c r="G866" t="s">
        <v>670</v>
      </c>
      <c r="H866">
        <v>2</v>
      </c>
      <c r="I866" t="s">
        <v>2069</v>
      </c>
      <c r="J866">
        <v>1</v>
      </c>
      <c r="K866" t="s">
        <v>1674</v>
      </c>
      <c r="L866">
        <v>2</v>
      </c>
    </row>
    <row r="867" spans="7:12" x14ac:dyDescent="0.7">
      <c r="G867" t="s">
        <v>1255</v>
      </c>
      <c r="H867">
        <v>1</v>
      </c>
      <c r="I867" t="s">
        <v>2070</v>
      </c>
      <c r="J867">
        <v>1</v>
      </c>
      <c r="K867" t="s">
        <v>1675</v>
      </c>
      <c r="L867">
        <v>1</v>
      </c>
    </row>
    <row r="868" spans="7:12" x14ac:dyDescent="0.7">
      <c r="G868" t="s">
        <v>671</v>
      </c>
      <c r="H868">
        <v>2</v>
      </c>
      <c r="I868" t="s">
        <v>2071</v>
      </c>
      <c r="J868">
        <v>1</v>
      </c>
      <c r="K868" t="s">
        <v>1286</v>
      </c>
      <c r="L868">
        <v>2</v>
      </c>
    </row>
    <row r="869" spans="7:12" x14ac:dyDescent="0.7">
      <c r="G869" t="s">
        <v>1256</v>
      </c>
      <c r="H869">
        <v>1</v>
      </c>
      <c r="I869" t="s">
        <v>1654</v>
      </c>
      <c r="J869">
        <v>2</v>
      </c>
      <c r="K869" t="s">
        <v>1676</v>
      </c>
      <c r="L869">
        <v>1</v>
      </c>
    </row>
    <row r="870" spans="7:12" x14ac:dyDescent="0.7">
      <c r="G870" t="s">
        <v>1257</v>
      </c>
      <c r="H870">
        <v>1</v>
      </c>
      <c r="I870" t="s">
        <v>2072</v>
      </c>
      <c r="J870">
        <v>1</v>
      </c>
      <c r="K870" t="s">
        <v>670</v>
      </c>
      <c r="L870">
        <v>3</v>
      </c>
    </row>
    <row r="871" spans="7:12" x14ac:dyDescent="0.7">
      <c r="G871" t="s">
        <v>714</v>
      </c>
      <c r="H871">
        <v>2</v>
      </c>
      <c r="I871" t="s">
        <v>2073</v>
      </c>
      <c r="J871">
        <v>1</v>
      </c>
      <c r="K871" t="s">
        <v>1677</v>
      </c>
      <c r="L871">
        <v>1</v>
      </c>
    </row>
    <row r="872" spans="7:12" x14ac:dyDescent="0.7">
      <c r="G872" t="s">
        <v>711</v>
      </c>
      <c r="H872">
        <v>2</v>
      </c>
      <c r="I872" t="s">
        <v>2074</v>
      </c>
      <c r="J872">
        <v>1</v>
      </c>
      <c r="K872" t="s">
        <v>269</v>
      </c>
      <c r="L872">
        <v>2</v>
      </c>
    </row>
    <row r="873" spans="7:12" x14ac:dyDescent="0.7">
      <c r="G873" t="s">
        <v>1258</v>
      </c>
      <c r="H873">
        <v>2</v>
      </c>
      <c r="I873" t="s">
        <v>1664</v>
      </c>
      <c r="J873">
        <v>2</v>
      </c>
      <c r="K873" t="s">
        <v>271</v>
      </c>
      <c r="L873">
        <v>5</v>
      </c>
    </row>
    <row r="874" spans="7:12" x14ac:dyDescent="0.7">
      <c r="G874" t="s">
        <v>1259</v>
      </c>
      <c r="H874">
        <v>1</v>
      </c>
      <c r="I874" t="s">
        <v>2075</v>
      </c>
      <c r="J874">
        <v>1</v>
      </c>
      <c r="K874" t="s">
        <v>1678</v>
      </c>
      <c r="L874">
        <v>1</v>
      </c>
    </row>
    <row r="875" spans="7:12" x14ac:dyDescent="0.7">
      <c r="G875" t="s">
        <v>1260</v>
      </c>
      <c r="H875">
        <v>1</v>
      </c>
      <c r="I875" t="s">
        <v>2076</v>
      </c>
      <c r="J875">
        <v>1</v>
      </c>
      <c r="K875" t="s">
        <v>1679</v>
      </c>
      <c r="L875">
        <v>1</v>
      </c>
    </row>
    <row r="876" spans="7:12" x14ac:dyDescent="0.7">
      <c r="G876" t="s">
        <v>345</v>
      </c>
      <c r="H876">
        <v>2</v>
      </c>
      <c r="I876" t="s">
        <v>2077</v>
      </c>
      <c r="J876">
        <v>1</v>
      </c>
      <c r="K876" t="s">
        <v>747</v>
      </c>
      <c r="L876">
        <v>3</v>
      </c>
    </row>
    <row r="877" spans="7:12" x14ac:dyDescent="0.7">
      <c r="G877" t="s">
        <v>1261</v>
      </c>
      <c r="H877">
        <v>1</v>
      </c>
      <c r="I877" t="s">
        <v>2078</v>
      </c>
      <c r="J877">
        <v>1</v>
      </c>
      <c r="K877" t="s">
        <v>100</v>
      </c>
      <c r="L877">
        <v>4</v>
      </c>
    </row>
    <row r="878" spans="7:12" x14ac:dyDescent="0.7">
      <c r="G878" t="s">
        <v>1262</v>
      </c>
      <c r="H878">
        <v>1</v>
      </c>
      <c r="I878" t="s">
        <v>2079</v>
      </c>
      <c r="J878">
        <v>1</v>
      </c>
      <c r="K878" t="s">
        <v>403</v>
      </c>
      <c r="L878">
        <v>4</v>
      </c>
    </row>
    <row r="879" spans="7:12" x14ac:dyDescent="0.7">
      <c r="G879" t="s">
        <v>1263</v>
      </c>
      <c r="H879">
        <v>1</v>
      </c>
      <c r="I879" t="s">
        <v>2080</v>
      </c>
      <c r="J879">
        <v>1</v>
      </c>
      <c r="K879" t="s">
        <v>1680</v>
      </c>
      <c r="L879">
        <v>1</v>
      </c>
    </row>
    <row r="880" spans="7:12" x14ac:dyDescent="0.7">
      <c r="G880" t="s">
        <v>349</v>
      </c>
      <c r="H880">
        <v>2</v>
      </c>
      <c r="I880" t="s">
        <v>2081</v>
      </c>
      <c r="J880">
        <v>1</v>
      </c>
      <c r="K880" t="s">
        <v>1681</v>
      </c>
      <c r="L880">
        <v>1</v>
      </c>
    </row>
    <row r="881" spans="7:12" x14ac:dyDescent="0.7">
      <c r="G881" t="s">
        <v>1264</v>
      </c>
      <c r="H881">
        <v>1</v>
      </c>
      <c r="I881" t="s">
        <v>2082</v>
      </c>
      <c r="J881">
        <v>1</v>
      </c>
      <c r="K881" t="s">
        <v>1682</v>
      </c>
      <c r="L881">
        <v>1</v>
      </c>
    </row>
    <row r="882" spans="7:12" x14ac:dyDescent="0.7">
      <c r="G882" t="s">
        <v>1265</v>
      </c>
      <c r="H882">
        <v>1</v>
      </c>
      <c r="I882" t="s">
        <v>2083</v>
      </c>
      <c r="J882">
        <v>1</v>
      </c>
      <c r="K882" t="s">
        <v>1100</v>
      </c>
      <c r="L882">
        <v>3</v>
      </c>
    </row>
    <row r="883" spans="7:12" x14ac:dyDescent="0.7">
      <c r="G883" t="s">
        <v>1266</v>
      </c>
      <c r="H883">
        <v>1</v>
      </c>
      <c r="I883" t="s">
        <v>2084</v>
      </c>
      <c r="J883">
        <v>1</v>
      </c>
      <c r="K883" t="s">
        <v>1004</v>
      </c>
      <c r="L883">
        <v>2</v>
      </c>
    </row>
    <row r="884" spans="7:12" x14ac:dyDescent="0.7">
      <c r="G884" t="s">
        <v>1267</v>
      </c>
      <c r="H884">
        <v>1</v>
      </c>
      <c r="I884" t="s">
        <v>2085</v>
      </c>
      <c r="J884">
        <v>1</v>
      </c>
      <c r="K884" t="s">
        <v>1683</v>
      </c>
      <c r="L884">
        <v>1</v>
      </c>
    </row>
    <row r="885" spans="7:12" x14ac:dyDescent="0.7">
      <c r="G885" t="s">
        <v>893</v>
      </c>
      <c r="H885">
        <v>2</v>
      </c>
      <c r="I885" t="s">
        <v>2086</v>
      </c>
      <c r="J885">
        <v>1</v>
      </c>
      <c r="K885" t="s">
        <v>708</v>
      </c>
      <c r="L885">
        <v>3</v>
      </c>
    </row>
    <row r="886" spans="7:12" x14ac:dyDescent="0.7">
      <c r="G886" t="s">
        <v>894</v>
      </c>
      <c r="H886">
        <v>2</v>
      </c>
      <c r="I886" t="s">
        <v>2087</v>
      </c>
      <c r="J886">
        <v>1</v>
      </c>
      <c r="K886" t="s">
        <v>341</v>
      </c>
      <c r="L886">
        <v>4</v>
      </c>
    </row>
    <row r="887" spans="7:12" x14ac:dyDescent="0.7">
      <c r="G887" t="s">
        <v>1268</v>
      </c>
      <c r="H887">
        <v>1</v>
      </c>
      <c r="I887" t="s">
        <v>2088</v>
      </c>
      <c r="J887">
        <v>1</v>
      </c>
      <c r="K887" t="s">
        <v>999</v>
      </c>
      <c r="L887">
        <v>2</v>
      </c>
    </row>
    <row r="888" spans="7:12" x14ac:dyDescent="0.7">
      <c r="G888" t="s">
        <v>1269</v>
      </c>
      <c r="H888">
        <v>1</v>
      </c>
      <c r="I888" t="s">
        <v>2089</v>
      </c>
      <c r="J888">
        <v>1</v>
      </c>
      <c r="K888" t="s">
        <v>1265</v>
      </c>
      <c r="L888">
        <v>2</v>
      </c>
    </row>
    <row r="889" spans="7:12" x14ac:dyDescent="0.7">
      <c r="G889" t="s">
        <v>1270</v>
      </c>
      <c r="H889">
        <v>1</v>
      </c>
      <c r="I889" t="s">
        <v>2090</v>
      </c>
      <c r="J889">
        <v>1</v>
      </c>
      <c r="K889" t="s">
        <v>710</v>
      </c>
      <c r="L889">
        <v>3</v>
      </c>
    </row>
    <row r="890" spans="7:12" x14ac:dyDescent="0.7">
      <c r="G890" t="s">
        <v>1271</v>
      </c>
      <c r="H890">
        <v>1</v>
      </c>
      <c r="I890" t="s">
        <v>2091</v>
      </c>
      <c r="J890">
        <v>1</v>
      </c>
      <c r="K890" t="s">
        <v>709</v>
      </c>
      <c r="L890">
        <v>3</v>
      </c>
    </row>
    <row r="891" spans="7:12" x14ac:dyDescent="0.7">
      <c r="G891" t="s">
        <v>1272</v>
      </c>
      <c r="H891">
        <v>1</v>
      </c>
      <c r="I891" t="s">
        <v>2092</v>
      </c>
      <c r="J891">
        <v>1</v>
      </c>
      <c r="K891" t="s">
        <v>715</v>
      </c>
      <c r="L891">
        <v>3</v>
      </c>
    </row>
    <row r="892" spans="7:12" x14ac:dyDescent="0.7">
      <c r="G892" t="s">
        <v>1273</v>
      </c>
      <c r="H892">
        <v>1</v>
      </c>
      <c r="I892" t="s">
        <v>2093</v>
      </c>
      <c r="J892">
        <v>1</v>
      </c>
      <c r="K892" t="s">
        <v>712</v>
      </c>
      <c r="L892">
        <v>3</v>
      </c>
    </row>
    <row r="893" spans="7:12" x14ac:dyDescent="0.7">
      <c r="G893" t="s">
        <v>803</v>
      </c>
      <c r="H893">
        <v>2</v>
      </c>
      <c r="I893" t="s">
        <v>2094</v>
      </c>
      <c r="J893">
        <v>1</v>
      </c>
      <c r="K893" t="s">
        <v>346</v>
      </c>
      <c r="L893">
        <v>4</v>
      </c>
    </row>
    <row r="894" spans="7:12" x14ac:dyDescent="0.7">
      <c r="G894" t="s">
        <v>1274</v>
      </c>
      <c r="H894">
        <v>1</v>
      </c>
      <c r="I894" t="s">
        <v>2095</v>
      </c>
      <c r="J894">
        <v>1</v>
      </c>
      <c r="K894" t="s">
        <v>713</v>
      </c>
      <c r="L894">
        <v>3</v>
      </c>
    </row>
    <row r="895" spans="7:12" x14ac:dyDescent="0.7">
      <c r="G895" t="s">
        <v>1275</v>
      </c>
      <c r="H895">
        <v>1</v>
      </c>
      <c r="I895" t="s">
        <v>2096</v>
      </c>
      <c r="J895">
        <v>1</v>
      </c>
      <c r="K895" t="s">
        <v>348</v>
      </c>
      <c r="L895">
        <v>4</v>
      </c>
    </row>
    <row r="896" spans="7:12" x14ac:dyDescent="0.7">
      <c r="G896" t="s">
        <v>1276</v>
      </c>
      <c r="H896">
        <v>1</v>
      </c>
      <c r="I896" t="s">
        <v>2097</v>
      </c>
      <c r="J896">
        <v>1</v>
      </c>
      <c r="K896" t="s">
        <v>340</v>
      </c>
      <c r="L896">
        <v>5</v>
      </c>
    </row>
    <row r="897" spans="7:12" x14ac:dyDescent="0.7">
      <c r="G897" t="s">
        <v>807</v>
      </c>
      <c r="H897">
        <v>2</v>
      </c>
      <c r="I897" t="s">
        <v>2098</v>
      </c>
      <c r="J897">
        <v>1</v>
      </c>
      <c r="K897" t="s">
        <v>714</v>
      </c>
      <c r="L897">
        <v>3</v>
      </c>
    </row>
    <row r="898" spans="7:12" x14ac:dyDescent="0.7">
      <c r="G898" t="s">
        <v>806</v>
      </c>
      <c r="H898">
        <v>2</v>
      </c>
      <c r="I898" t="s">
        <v>2099</v>
      </c>
      <c r="J898">
        <v>1</v>
      </c>
      <c r="K898" t="s">
        <v>342</v>
      </c>
      <c r="L898">
        <v>4</v>
      </c>
    </row>
    <row r="899" spans="7:12" x14ac:dyDescent="0.7">
      <c r="G899" t="s">
        <v>808</v>
      </c>
      <c r="H899">
        <v>2</v>
      </c>
      <c r="I899" t="s">
        <v>2100</v>
      </c>
      <c r="J899">
        <v>1</v>
      </c>
      <c r="K899" t="s">
        <v>1267</v>
      </c>
      <c r="L899">
        <v>2</v>
      </c>
    </row>
    <row r="900" spans="7:12" x14ac:dyDescent="0.7">
      <c r="G900" t="s">
        <v>1277</v>
      </c>
      <c r="H900">
        <v>1</v>
      </c>
      <c r="I900" t="s">
        <v>2101</v>
      </c>
      <c r="J900">
        <v>1</v>
      </c>
      <c r="K900" t="s">
        <v>339</v>
      </c>
      <c r="L900">
        <v>8</v>
      </c>
    </row>
    <row r="901" spans="7:12" x14ac:dyDescent="0.7">
      <c r="G901" t="s">
        <v>1278</v>
      </c>
      <c r="H901">
        <v>1</v>
      </c>
      <c r="I901" t="s">
        <v>2102</v>
      </c>
      <c r="J901">
        <v>1</v>
      </c>
      <c r="K901" t="s">
        <v>343</v>
      </c>
      <c r="L901">
        <v>4</v>
      </c>
    </row>
    <row r="902" spans="7:12" x14ac:dyDescent="0.7">
      <c r="G902" t="s">
        <v>1279</v>
      </c>
      <c r="H902">
        <v>1</v>
      </c>
      <c r="I902" t="s">
        <v>2103</v>
      </c>
      <c r="J902">
        <v>1</v>
      </c>
      <c r="K902" t="s">
        <v>1684</v>
      </c>
      <c r="L902">
        <v>1</v>
      </c>
    </row>
    <row r="903" spans="7:12" x14ac:dyDescent="0.7">
      <c r="G903" t="s">
        <v>1280</v>
      </c>
      <c r="H903">
        <v>1</v>
      </c>
      <c r="I903" t="s">
        <v>1713</v>
      </c>
      <c r="J903">
        <v>2</v>
      </c>
      <c r="K903" t="s">
        <v>337</v>
      </c>
      <c r="L903">
        <v>13</v>
      </c>
    </row>
    <row r="904" spans="7:12" x14ac:dyDescent="0.7">
      <c r="G904" t="s">
        <v>1281</v>
      </c>
      <c r="H904">
        <v>1</v>
      </c>
      <c r="I904" t="s">
        <v>2104</v>
      </c>
      <c r="J904">
        <v>1</v>
      </c>
      <c r="K904" t="s">
        <v>335</v>
      </c>
      <c r="L904">
        <v>18</v>
      </c>
    </row>
    <row r="905" spans="7:12" x14ac:dyDescent="0.7">
      <c r="G905" t="s">
        <v>1282</v>
      </c>
      <c r="H905">
        <v>1</v>
      </c>
      <c r="I905" t="s">
        <v>1026</v>
      </c>
      <c r="J905">
        <v>3</v>
      </c>
      <c r="K905" t="s">
        <v>1685</v>
      </c>
      <c r="L905">
        <v>1</v>
      </c>
    </row>
    <row r="906" spans="7:12" x14ac:dyDescent="0.7">
      <c r="G906" t="s">
        <v>1283</v>
      </c>
      <c r="H906">
        <v>1</v>
      </c>
      <c r="I906" t="s">
        <v>2105</v>
      </c>
      <c r="J906">
        <v>1</v>
      </c>
      <c r="K906" t="s">
        <v>1686</v>
      </c>
      <c r="L906">
        <v>1</v>
      </c>
    </row>
    <row r="907" spans="7:12" x14ac:dyDescent="0.7">
      <c r="G907" t="s">
        <v>1284</v>
      </c>
      <c r="H907">
        <v>1</v>
      </c>
      <c r="I907" t="s">
        <v>2106</v>
      </c>
      <c r="J907">
        <v>1</v>
      </c>
      <c r="K907" t="s">
        <v>1687</v>
      </c>
      <c r="L907">
        <v>1</v>
      </c>
    </row>
    <row r="908" spans="7:12" x14ac:dyDescent="0.7">
      <c r="G908" t="s">
        <v>1285</v>
      </c>
      <c r="H908">
        <v>1</v>
      </c>
      <c r="I908" t="s">
        <v>2107</v>
      </c>
      <c r="J908">
        <v>1</v>
      </c>
      <c r="K908" t="s">
        <v>1688</v>
      </c>
      <c r="L908">
        <v>1</v>
      </c>
    </row>
    <row r="909" spans="7:12" x14ac:dyDescent="0.7">
      <c r="G909" t="s">
        <v>1286</v>
      </c>
      <c r="H909">
        <v>1</v>
      </c>
      <c r="I909" t="s">
        <v>2108</v>
      </c>
      <c r="J909">
        <v>1</v>
      </c>
      <c r="K909" t="s">
        <v>1689</v>
      </c>
      <c r="L909">
        <v>1</v>
      </c>
    </row>
    <row r="910" spans="7:12" x14ac:dyDescent="0.7">
      <c r="G910" t="s">
        <v>787</v>
      </c>
      <c r="H910">
        <v>2</v>
      </c>
      <c r="I910" t="s">
        <v>2109</v>
      </c>
      <c r="J910">
        <v>1</v>
      </c>
      <c r="K910" t="s">
        <v>349</v>
      </c>
      <c r="L910">
        <v>5</v>
      </c>
    </row>
    <row r="911" spans="7:12" x14ac:dyDescent="0.7">
      <c r="G911" t="s">
        <v>399</v>
      </c>
      <c r="H911">
        <v>3</v>
      </c>
      <c r="I911" t="s">
        <v>142</v>
      </c>
      <c r="J911">
        <v>3</v>
      </c>
      <c r="K911" t="s">
        <v>1258</v>
      </c>
      <c r="L911">
        <v>3</v>
      </c>
    </row>
    <row r="912" spans="7:12" x14ac:dyDescent="0.7">
      <c r="G912" t="s">
        <v>786</v>
      </c>
      <c r="H912">
        <v>2</v>
      </c>
      <c r="I912" t="s">
        <v>2110</v>
      </c>
      <c r="J912">
        <v>1</v>
      </c>
      <c r="K912" t="s">
        <v>711</v>
      </c>
      <c r="L912">
        <v>3</v>
      </c>
    </row>
    <row r="913" spans="7:12" x14ac:dyDescent="0.7">
      <c r="G913" t="s">
        <v>785</v>
      </c>
      <c r="H913">
        <v>2</v>
      </c>
      <c r="I913" t="s">
        <v>2111</v>
      </c>
      <c r="J913">
        <v>1</v>
      </c>
      <c r="K913" t="s">
        <v>345</v>
      </c>
      <c r="L913">
        <v>3</v>
      </c>
    </row>
    <row r="914" spans="7:12" x14ac:dyDescent="0.7">
      <c r="G914" t="s">
        <v>1287</v>
      </c>
      <c r="H914">
        <v>1</v>
      </c>
      <c r="I914" t="s">
        <v>2112</v>
      </c>
      <c r="J914">
        <v>1</v>
      </c>
      <c r="K914" t="s">
        <v>1260</v>
      </c>
      <c r="L914">
        <v>2</v>
      </c>
    </row>
    <row r="915" spans="7:12" x14ac:dyDescent="0.7">
      <c r="G915" t="s">
        <v>1288</v>
      </c>
      <c r="H915">
        <v>1</v>
      </c>
      <c r="I915" t="s">
        <v>1257</v>
      </c>
      <c r="J915">
        <v>2</v>
      </c>
      <c r="K915" t="s">
        <v>1264</v>
      </c>
      <c r="L915">
        <v>2</v>
      </c>
    </row>
    <row r="916" spans="7:12" x14ac:dyDescent="0.7">
      <c r="G916" t="s">
        <v>784</v>
      </c>
      <c r="H916">
        <v>2</v>
      </c>
      <c r="I916" t="s">
        <v>2113</v>
      </c>
      <c r="J916">
        <v>1</v>
      </c>
      <c r="K916" t="s">
        <v>1690</v>
      </c>
      <c r="L916">
        <v>1</v>
      </c>
    </row>
    <row r="917" spans="7:12" x14ac:dyDescent="0.7">
      <c r="G917" t="s">
        <v>396</v>
      </c>
      <c r="H917">
        <v>3</v>
      </c>
      <c r="I917" t="s">
        <v>2114</v>
      </c>
      <c r="J917">
        <v>1</v>
      </c>
      <c r="K917" t="s">
        <v>1691</v>
      </c>
      <c r="L917">
        <v>1</v>
      </c>
    </row>
    <row r="918" spans="7:12" x14ac:dyDescent="0.7">
      <c r="G918" t="s">
        <v>783</v>
      </c>
      <c r="H918">
        <v>2</v>
      </c>
      <c r="I918" t="s">
        <v>922</v>
      </c>
      <c r="J918">
        <v>2</v>
      </c>
      <c r="K918" t="s">
        <v>1692</v>
      </c>
      <c r="L918">
        <v>1</v>
      </c>
    </row>
    <row r="919" spans="7:12" x14ac:dyDescent="0.7">
      <c r="G919" t="s">
        <v>434</v>
      </c>
      <c r="H919">
        <v>4</v>
      </c>
      <c r="I919" t="s">
        <v>2115</v>
      </c>
      <c r="J919">
        <v>1</v>
      </c>
      <c r="K919" t="s">
        <v>1018</v>
      </c>
      <c r="L919">
        <v>2</v>
      </c>
    </row>
    <row r="920" spans="7:12" x14ac:dyDescent="0.7">
      <c r="G920" t="s">
        <v>1289</v>
      </c>
      <c r="H920">
        <v>1</v>
      </c>
      <c r="I920" t="s">
        <v>2116</v>
      </c>
      <c r="J920">
        <v>1</v>
      </c>
      <c r="K920" t="s">
        <v>1693</v>
      </c>
      <c r="L920">
        <v>1</v>
      </c>
    </row>
    <row r="921" spans="7:12" x14ac:dyDescent="0.7">
      <c r="G921" t="s">
        <v>1290</v>
      </c>
      <c r="H921">
        <v>1</v>
      </c>
      <c r="I921" t="s">
        <v>2117</v>
      </c>
      <c r="J921">
        <v>1</v>
      </c>
      <c r="K921" t="s">
        <v>441</v>
      </c>
      <c r="L921">
        <v>4</v>
      </c>
    </row>
    <row r="922" spans="7:12" x14ac:dyDescent="0.7">
      <c r="G922" t="s">
        <v>798</v>
      </c>
      <c r="H922">
        <v>2</v>
      </c>
      <c r="I922" t="s">
        <v>2118</v>
      </c>
      <c r="J922">
        <v>1</v>
      </c>
      <c r="K922" t="s">
        <v>1694</v>
      </c>
      <c r="L922">
        <v>1</v>
      </c>
    </row>
    <row r="923" spans="7:12" x14ac:dyDescent="0.7">
      <c r="G923" t="s">
        <v>262</v>
      </c>
      <c r="H923">
        <v>3</v>
      </c>
      <c r="I923" t="s">
        <v>2119</v>
      </c>
      <c r="J923">
        <v>1</v>
      </c>
      <c r="K923" t="s">
        <v>1034</v>
      </c>
      <c r="L923">
        <v>2</v>
      </c>
    </row>
    <row r="924" spans="7:12" x14ac:dyDescent="0.7">
      <c r="G924" t="s">
        <v>799</v>
      </c>
      <c r="H924">
        <v>2</v>
      </c>
      <c r="I924" t="s">
        <v>2120</v>
      </c>
      <c r="J924">
        <v>1</v>
      </c>
      <c r="K924" t="s">
        <v>444</v>
      </c>
      <c r="L924">
        <v>4</v>
      </c>
    </row>
    <row r="925" spans="7:12" x14ac:dyDescent="0.7">
      <c r="G925" t="s">
        <v>261</v>
      </c>
      <c r="H925">
        <v>3</v>
      </c>
      <c r="I925" t="s">
        <v>894</v>
      </c>
      <c r="J925">
        <v>4</v>
      </c>
      <c r="K925" t="s">
        <v>443</v>
      </c>
      <c r="L925">
        <v>5</v>
      </c>
    </row>
    <row r="926" spans="7:12" x14ac:dyDescent="0.7">
      <c r="G926" t="s">
        <v>1291</v>
      </c>
      <c r="H926">
        <v>1</v>
      </c>
      <c r="I926" t="s">
        <v>2121</v>
      </c>
      <c r="J926">
        <v>1</v>
      </c>
      <c r="K926" t="s">
        <v>819</v>
      </c>
      <c r="L926">
        <v>3</v>
      </c>
    </row>
    <row r="927" spans="7:12" x14ac:dyDescent="0.7">
      <c r="G927" t="s">
        <v>1292</v>
      </c>
      <c r="H927">
        <v>1</v>
      </c>
      <c r="I927" t="s">
        <v>2122</v>
      </c>
      <c r="J927">
        <v>1</v>
      </c>
      <c r="K927" t="s">
        <v>818</v>
      </c>
      <c r="L927">
        <v>2</v>
      </c>
    </row>
    <row r="928" spans="7:12" x14ac:dyDescent="0.7">
      <c r="G928" t="s">
        <v>1293</v>
      </c>
      <c r="H928">
        <v>1</v>
      </c>
      <c r="I928" t="s">
        <v>2123</v>
      </c>
      <c r="J928">
        <v>1</v>
      </c>
      <c r="K928" t="s">
        <v>942</v>
      </c>
      <c r="L928">
        <v>5</v>
      </c>
    </row>
    <row r="929" spans="7:12" x14ac:dyDescent="0.7">
      <c r="G929" t="s">
        <v>1294</v>
      </c>
      <c r="H929">
        <v>1</v>
      </c>
      <c r="I929" t="s">
        <v>1690</v>
      </c>
      <c r="J929">
        <v>2</v>
      </c>
      <c r="K929" t="s">
        <v>445</v>
      </c>
      <c r="L929">
        <v>4</v>
      </c>
    </row>
    <row r="930" spans="7:12" x14ac:dyDescent="0.7">
      <c r="G930" t="s">
        <v>1295</v>
      </c>
      <c r="H930">
        <v>1</v>
      </c>
      <c r="I930" t="s">
        <v>2124</v>
      </c>
      <c r="J930">
        <v>1</v>
      </c>
      <c r="K930" t="s">
        <v>820</v>
      </c>
      <c r="L930">
        <v>2</v>
      </c>
    </row>
    <row r="931" spans="7:12" x14ac:dyDescent="0.7">
      <c r="G931" t="s">
        <v>1296</v>
      </c>
      <c r="H931">
        <v>1</v>
      </c>
      <c r="I931" t="s">
        <v>1686</v>
      </c>
      <c r="J931">
        <v>2</v>
      </c>
      <c r="K931" t="s">
        <v>446</v>
      </c>
      <c r="L931">
        <v>7</v>
      </c>
    </row>
    <row r="932" spans="7:12" x14ac:dyDescent="0.7">
      <c r="G932" t="s">
        <v>1297</v>
      </c>
      <c r="H932">
        <v>1</v>
      </c>
      <c r="I932" t="s">
        <v>1687</v>
      </c>
      <c r="J932">
        <v>2</v>
      </c>
      <c r="K932" t="s">
        <v>1695</v>
      </c>
      <c r="L932">
        <v>4</v>
      </c>
    </row>
    <row r="933" spans="7:12" x14ac:dyDescent="0.7">
      <c r="G933" t="s">
        <v>1298</v>
      </c>
      <c r="H933">
        <v>1</v>
      </c>
      <c r="I933" t="s">
        <v>2125</v>
      </c>
      <c r="J933">
        <v>1</v>
      </c>
      <c r="K933" t="s">
        <v>448</v>
      </c>
      <c r="L933">
        <v>4</v>
      </c>
    </row>
    <row r="934" spans="7:12" x14ac:dyDescent="0.7">
      <c r="G934" t="s">
        <v>811</v>
      </c>
      <c r="H934">
        <v>2</v>
      </c>
      <c r="I934" t="s">
        <v>2126</v>
      </c>
      <c r="J934">
        <v>1</v>
      </c>
      <c r="K934" t="s">
        <v>447</v>
      </c>
      <c r="L934">
        <v>8</v>
      </c>
    </row>
    <row r="935" spans="7:12" x14ac:dyDescent="0.7">
      <c r="G935" t="s">
        <v>1299</v>
      </c>
      <c r="H935">
        <v>1</v>
      </c>
      <c r="I935" t="s">
        <v>1258</v>
      </c>
      <c r="J935">
        <v>4</v>
      </c>
      <c r="K935" t="s">
        <v>688</v>
      </c>
      <c r="L935">
        <v>3</v>
      </c>
    </row>
    <row r="936" spans="7:12" x14ac:dyDescent="0.7">
      <c r="G936" t="s">
        <v>1300</v>
      </c>
      <c r="H936">
        <v>1</v>
      </c>
      <c r="I936" t="s">
        <v>2127</v>
      </c>
      <c r="J936">
        <v>1</v>
      </c>
      <c r="K936" t="s">
        <v>1696</v>
      </c>
      <c r="L936">
        <v>1</v>
      </c>
    </row>
    <row r="937" spans="7:12" x14ac:dyDescent="0.7">
      <c r="G937" t="s">
        <v>812</v>
      </c>
      <c r="H937">
        <v>2</v>
      </c>
      <c r="I937" t="s">
        <v>2128</v>
      </c>
      <c r="J937">
        <v>1</v>
      </c>
      <c r="K937" t="s">
        <v>1697</v>
      </c>
      <c r="L937">
        <v>1</v>
      </c>
    </row>
    <row r="938" spans="7:12" x14ac:dyDescent="0.7">
      <c r="G938" t="s">
        <v>1301</v>
      </c>
      <c r="H938">
        <v>1</v>
      </c>
      <c r="I938" t="s">
        <v>2129</v>
      </c>
      <c r="J938">
        <v>1</v>
      </c>
      <c r="K938" t="s">
        <v>1698</v>
      </c>
      <c r="L938">
        <v>1</v>
      </c>
    </row>
    <row r="939" spans="7:12" x14ac:dyDescent="0.7">
      <c r="G939" t="s">
        <v>107</v>
      </c>
      <c r="H939">
        <v>3</v>
      </c>
      <c r="I939" t="s">
        <v>2130</v>
      </c>
      <c r="J939">
        <v>1</v>
      </c>
      <c r="K939" t="s">
        <v>436</v>
      </c>
      <c r="L939">
        <v>2</v>
      </c>
    </row>
    <row r="940" spans="7:12" x14ac:dyDescent="0.7">
      <c r="G940" t="s">
        <v>108</v>
      </c>
      <c r="H940">
        <v>3</v>
      </c>
      <c r="I940" t="s">
        <v>1685</v>
      </c>
      <c r="J940">
        <v>2</v>
      </c>
      <c r="K940" t="s">
        <v>1699</v>
      </c>
      <c r="L940">
        <v>1</v>
      </c>
    </row>
    <row r="941" spans="7:12" x14ac:dyDescent="0.7">
      <c r="G941" t="s">
        <v>110</v>
      </c>
      <c r="H941">
        <v>3</v>
      </c>
      <c r="I941" t="s">
        <v>2131</v>
      </c>
      <c r="J941">
        <v>1</v>
      </c>
      <c r="K941" t="s">
        <v>437</v>
      </c>
      <c r="L941">
        <v>4</v>
      </c>
    </row>
    <row r="942" spans="7:12" x14ac:dyDescent="0.7">
      <c r="G942" t="s">
        <v>109</v>
      </c>
      <c r="H942">
        <v>3</v>
      </c>
      <c r="I942" t="s">
        <v>2132</v>
      </c>
      <c r="J942">
        <v>1</v>
      </c>
      <c r="K942" t="s">
        <v>435</v>
      </c>
      <c r="L942">
        <v>4</v>
      </c>
    </row>
    <row r="943" spans="7:12" x14ac:dyDescent="0.7">
      <c r="G943" t="s">
        <v>1302</v>
      </c>
      <c r="H943">
        <v>1</v>
      </c>
      <c r="I943" t="s">
        <v>785</v>
      </c>
      <c r="J943">
        <v>4</v>
      </c>
      <c r="K943" t="s">
        <v>432</v>
      </c>
      <c r="L943">
        <v>5</v>
      </c>
    </row>
    <row r="944" spans="7:12" x14ac:dyDescent="0.7">
      <c r="G944" t="s">
        <v>727</v>
      </c>
      <c r="H944">
        <v>2</v>
      </c>
      <c r="I944" t="s">
        <v>786</v>
      </c>
      <c r="J944">
        <v>4</v>
      </c>
      <c r="K944" t="s">
        <v>433</v>
      </c>
      <c r="L944">
        <v>5</v>
      </c>
    </row>
    <row r="945" spans="7:12" x14ac:dyDescent="0.7">
      <c r="G945" t="s">
        <v>1303</v>
      </c>
      <c r="H945">
        <v>1</v>
      </c>
      <c r="I945" t="s">
        <v>1735</v>
      </c>
      <c r="J945">
        <v>2</v>
      </c>
      <c r="K945" t="s">
        <v>1178</v>
      </c>
      <c r="L945">
        <v>2</v>
      </c>
    </row>
    <row r="946" spans="7:12" x14ac:dyDescent="0.7">
      <c r="G946" t="s">
        <v>1304</v>
      </c>
      <c r="H946">
        <v>1</v>
      </c>
      <c r="I946" t="s">
        <v>787</v>
      </c>
      <c r="J946">
        <v>4</v>
      </c>
      <c r="K946" t="s">
        <v>1179</v>
      </c>
      <c r="L946">
        <v>2</v>
      </c>
    </row>
    <row r="947" spans="7:12" x14ac:dyDescent="0.7">
      <c r="G947" t="s">
        <v>1305</v>
      </c>
      <c r="H947">
        <v>1</v>
      </c>
      <c r="I947" t="s">
        <v>2133</v>
      </c>
      <c r="J947">
        <v>1</v>
      </c>
      <c r="K947" t="s">
        <v>1180</v>
      </c>
      <c r="L947">
        <v>2</v>
      </c>
    </row>
    <row r="948" spans="7:12" x14ac:dyDescent="0.7">
      <c r="G948" t="s">
        <v>1306</v>
      </c>
      <c r="H948">
        <v>1</v>
      </c>
      <c r="I948" t="s">
        <v>2134</v>
      </c>
      <c r="J948">
        <v>1</v>
      </c>
      <c r="K948" t="s">
        <v>1700</v>
      </c>
      <c r="L948">
        <v>1</v>
      </c>
    </row>
    <row r="949" spans="7:12" x14ac:dyDescent="0.7">
      <c r="G949" t="s">
        <v>1307</v>
      </c>
      <c r="H949">
        <v>1</v>
      </c>
      <c r="I949" t="s">
        <v>2135</v>
      </c>
      <c r="J949">
        <v>1</v>
      </c>
      <c r="K949" t="s">
        <v>1181</v>
      </c>
      <c r="L949">
        <v>2</v>
      </c>
    </row>
    <row r="950" spans="7:12" x14ac:dyDescent="0.7">
      <c r="G950" t="s">
        <v>1308</v>
      </c>
      <c r="H950">
        <v>1</v>
      </c>
      <c r="I950" t="s">
        <v>2136</v>
      </c>
      <c r="J950">
        <v>1</v>
      </c>
      <c r="K950" t="s">
        <v>885</v>
      </c>
      <c r="L950">
        <v>3</v>
      </c>
    </row>
    <row r="951" spans="7:12" x14ac:dyDescent="0.7">
      <c r="G951" t="s">
        <v>1309</v>
      </c>
      <c r="H951">
        <v>1</v>
      </c>
      <c r="I951" t="s">
        <v>2137</v>
      </c>
      <c r="J951">
        <v>1</v>
      </c>
      <c r="K951" t="s">
        <v>426</v>
      </c>
      <c r="L951">
        <v>4</v>
      </c>
    </row>
    <row r="952" spans="7:12" x14ac:dyDescent="0.7">
      <c r="G952" t="s">
        <v>909</v>
      </c>
      <c r="H952">
        <v>2</v>
      </c>
      <c r="I952" t="s">
        <v>2138</v>
      </c>
      <c r="J952">
        <v>1</v>
      </c>
      <c r="K952" t="s">
        <v>886</v>
      </c>
      <c r="L952">
        <v>3</v>
      </c>
    </row>
    <row r="953" spans="7:12" x14ac:dyDescent="0.7">
      <c r="G953" t="s">
        <v>1310</v>
      </c>
      <c r="H953">
        <v>1</v>
      </c>
      <c r="I953" t="s">
        <v>2139</v>
      </c>
      <c r="J953">
        <v>1</v>
      </c>
      <c r="K953" t="s">
        <v>425</v>
      </c>
      <c r="L953">
        <v>5</v>
      </c>
    </row>
    <row r="954" spans="7:12" x14ac:dyDescent="0.7">
      <c r="G954" t="s">
        <v>1311</v>
      </c>
      <c r="H954">
        <v>1</v>
      </c>
      <c r="I954" t="s">
        <v>2140</v>
      </c>
      <c r="J954">
        <v>1</v>
      </c>
      <c r="K954" t="s">
        <v>427</v>
      </c>
      <c r="L954">
        <v>3</v>
      </c>
    </row>
    <row r="955" spans="7:12" x14ac:dyDescent="0.7">
      <c r="G955" t="s">
        <v>1312</v>
      </c>
      <c r="H955">
        <v>1</v>
      </c>
      <c r="I955" t="s">
        <v>2141</v>
      </c>
      <c r="J955">
        <v>1</v>
      </c>
      <c r="K955" t="s">
        <v>428</v>
      </c>
      <c r="L955">
        <v>22</v>
      </c>
    </row>
    <row r="956" spans="7:12" x14ac:dyDescent="0.7">
      <c r="G956" t="s">
        <v>1313</v>
      </c>
      <c r="H956">
        <v>1</v>
      </c>
      <c r="I956" t="s">
        <v>2142</v>
      </c>
      <c r="J956">
        <v>1</v>
      </c>
      <c r="K956" t="s">
        <v>890</v>
      </c>
      <c r="L956">
        <v>3</v>
      </c>
    </row>
    <row r="957" spans="7:12" x14ac:dyDescent="0.7">
      <c r="G957" t="s">
        <v>1314</v>
      </c>
      <c r="H957">
        <v>1</v>
      </c>
      <c r="I957" t="s">
        <v>2143</v>
      </c>
      <c r="J957">
        <v>1</v>
      </c>
      <c r="K957" t="s">
        <v>889</v>
      </c>
      <c r="L957">
        <v>3</v>
      </c>
    </row>
    <row r="958" spans="7:12" x14ac:dyDescent="0.7">
      <c r="G958" t="s">
        <v>1315</v>
      </c>
      <c r="H958">
        <v>1</v>
      </c>
      <c r="I958" t="s">
        <v>2144</v>
      </c>
      <c r="J958">
        <v>1</v>
      </c>
      <c r="K958" t="s">
        <v>1701</v>
      </c>
      <c r="L958">
        <v>1</v>
      </c>
    </row>
    <row r="959" spans="7:12" x14ac:dyDescent="0.7">
      <c r="G959" t="s">
        <v>1316</v>
      </c>
      <c r="H959">
        <v>1</v>
      </c>
      <c r="I959" t="s">
        <v>2145</v>
      </c>
      <c r="J959">
        <v>1</v>
      </c>
      <c r="K959" t="s">
        <v>1032</v>
      </c>
      <c r="L959">
        <v>2</v>
      </c>
    </row>
    <row r="960" spans="7:12" x14ac:dyDescent="0.7">
      <c r="G960" t="s">
        <v>1317</v>
      </c>
      <c r="H960">
        <v>1</v>
      </c>
      <c r="I960" t="s">
        <v>2146</v>
      </c>
      <c r="J960">
        <v>1</v>
      </c>
      <c r="K960" t="s">
        <v>997</v>
      </c>
      <c r="L960">
        <v>2</v>
      </c>
    </row>
    <row r="961" spans="7:12" x14ac:dyDescent="0.7">
      <c r="G961" t="s">
        <v>1318</v>
      </c>
      <c r="H961">
        <v>1</v>
      </c>
      <c r="I961" t="s">
        <v>2147</v>
      </c>
      <c r="J961">
        <v>1</v>
      </c>
      <c r="K961" t="s">
        <v>998</v>
      </c>
      <c r="L961">
        <v>2</v>
      </c>
    </row>
    <row r="962" spans="7:12" x14ac:dyDescent="0.7">
      <c r="G962" t="s">
        <v>703</v>
      </c>
      <c r="H962">
        <v>2</v>
      </c>
      <c r="I962" t="s">
        <v>2148</v>
      </c>
      <c r="J962">
        <v>1</v>
      </c>
      <c r="K962" t="s">
        <v>1078</v>
      </c>
      <c r="L962">
        <v>2</v>
      </c>
    </row>
    <row r="963" spans="7:12" x14ac:dyDescent="0.7">
      <c r="G963" t="s">
        <v>1319</v>
      </c>
      <c r="H963">
        <v>1</v>
      </c>
      <c r="I963" t="s">
        <v>2149</v>
      </c>
      <c r="J963">
        <v>1</v>
      </c>
      <c r="K963" t="s">
        <v>1702</v>
      </c>
      <c r="L963">
        <v>1</v>
      </c>
    </row>
    <row r="964" spans="7:12" x14ac:dyDescent="0.7">
      <c r="G964" t="s">
        <v>1320</v>
      </c>
      <c r="H964">
        <v>1</v>
      </c>
      <c r="I964" t="s">
        <v>1699</v>
      </c>
      <c r="J964">
        <v>2</v>
      </c>
      <c r="K964" t="s">
        <v>891</v>
      </c>
      <c r="L964">
        <v>3</v>
      </c>
    </row>
    <row r="965" spans="7:12" x14ac:dyDescent="0.7">
      <c r="G965" t="s">
        <v>697</v>
      </c>
      <c r="H965">
        <v>2</v>
      </c>
      <c r="I965" t="s">
        <v>435</v>
      </c>
      <c r="J965">
        <v>5</v>
      </c>
      <c r="K965" t="s">
        <v>423</v>
      </c>
      <c r="L965">
        <v>4</v>
      </c>
    </row>
    <row r="966" spans="7:12" x14ac:dyDescent="0.7">
      <c r="G966" t="s">
        <v>699</v>
      </c>
      <c r="H966">
        <v>2</v>
      </c>
      <c r="I966" t="s">
        <v>799</v>
      </c>
      <c r="J966">
        <v>4</v>
      </c>
      <c r="K966" t="s">
        <v>1703</v>
      </c>
      <c r="L966">
        <v>1</v>
      </c>
    </row>
    <row r="967" spans="7:12" x14ac:dyDescent="0.7">
      <c r="G967" t="s">
        <v>700</v>
      </c>
      <c r="H967">
        <v>2</v>
      </c>
      <c r="I967" t="s">
        <v>261</v>
      </c>
      <c r="J967">
        <v>5</v>
      </c>
      <c r="K967" t="s">
        <v>1704</v>
      </c>
      <c r="L967">
        <v>1</v>
      </c>
    </row>
    <row r="968" spans="7:12" x14ac:dyDescent="0.7">
      <c r="G968" t="s">
        <v>1321</v>
      </c>
      <c r="H968">
        <v>1</v>
      </c>
      <c r="I968" t="s">
        <v>1291</v>
      </c>
      <c r="J968">
        <v>3</v>
      </c>
      <c r="K968" t="s">
        <v>898</v>
      </c>
      <c r="L968">
        <v>3</v>
      </c>
    </row>
    <row r="969" spans="7:12" x14ac:dyDescent="0.7">
      <c r="G969" t="s">
        <v>706</v>
      </c>
      <c r="H969">
        <v>2</v>
      </c>
      <c r="I969" t="s">
        <v>1458</v>
      </c>
      <c r="J969">
        <v>2</v>
      </c>
      <c r="K969" t="s">
        <v>988</v>
      </c>
      <c r="L969">
        <v>2</v>
      </c>
    </row>
    <row r="970" spans="7:12" x14ac:dyDescent="0.7">
      <c r="G970" t="s">
        <v>94</v>
      </c>
      <c r="H970">
        <v>3</v>
      </c>
      <c r="I970" t="s">
        <v>1292</v>
      </c>
      <c r="J970">
        <v>3</v>
      </c>
      <c r="K970" t="s">
        <v>1705</v>
      </c>
      <c r="L970">
        <v>1</v>
      </c>
    </row>
    <row r="971" spans="7:12" x14ac:dyDescent="0.7">
      <c r="G971" t="s">
        <v>746</v>
      </c>
      <c r="H971">
        <v>2</v>
      </c>
      <c r="I971" t="s">
        <v>1518</v>
      </c>
      <c r="J971">
        <v>2</v>
      </c>
      <c r="K971" t="s">
        <v>986</v>
      </c>
      <c r="L971">
        <v>2</v>
      </c>
    </row>
    <row r="972" spans="7:12" x14ac:dyDescent="0.7">
      <c r="G972" t="s">
        <v>1322</v>
      </c>
      <c r="H972">
        <v>1</v>
      </c>
      <c r="I972" t="s">
        <v>2150</v>
      </c>
      <c r="J972">
        <v>1</v>
      </c>
      <c r="K972" t="s">
        <v>1706</v>
      </c>
      <c r="L972">
        <v>1</v>
      </c>
    </row>
    <row r="973" spans="7:12" x14ac:dyDescent="0.7">
      <c r="G973" t="s">
        <v>1323</v>
      </c>
      <c r="H973">
        <v>1</v>
      </c>
      <c r="I973" t="s">
        <v>1296</v>
      </c>
      <c r="J973">
        <v>3</v>
      </c>
      <c r="K973" t="s">
        <v>901</v>
      </c>
      <c r="L973">
        <v>3</v>
      </c>
    </row>
    <row r="974" spans="7:12" x14ac:dyDescent="0.7">
      <c r="G974" t="s">
        <v>1324</v>
      </c>
      <c r="H974">
        <v>2</v>
      </c>
      <c r="I974" t="s">
        <v>1019</v>
      </c>
      <c r="J974">
        <v>2</v>
      </c>
      <c r="K974" t="s">
        <v>450</v>
      </c>
      <c r="L974">
        <v>5</v>
      </c>
    </row>
    <row r="975" spans="7:12" x14ac:dyDescent="0.7">
      <c r="G975" t="s">
        <v>749</v>
      </c>
      <c r="H975">
        <v>2</v>
      </c>
      <c r="I975" t="s">
        <v>2151</v>
      </c>
      <c r="J975">
        <v>1</v>
      </c>
      <c r="K975" t="s">
        <v>1026</v>
      </c>
      <c r="L975">
        <v>2</v>
      </c>
    </row>
    <row r="976" spans="7:12" x14ac:dyDescent="0.7">
      <c r="G976" t="s">
        <v>1325</v>
      </c>
      <c r="H976">
        <v>1</v>
      </c>
      <c r="I976" t="s">
        <v>1061</v>
      </c>
      <c r="J976">
        <v>2</v>
      </c>
      <c r="K976" t="s">
        <v>902</v>
      </c>
      <c r="L976">
        <v>3</v>
      </c>
    </row>
    <row r="977" spans="7:12" x14ac:dyDescent="0.7">
      <c r="G977" t="s">
        <v>1326</v>
      </c>
      <c r="H977">
        <v>1</v>
      </c>
      <c r="I977" t="s">
        <v>2152</v>
      </c>
      <c r="J977">
        <v>1</v>
      </c>
      <c r="K977" t="s">
        <v>1707</v>
      </c>
      <c r="L977">
        <v>1</v>
      </c>
    </row>
    <row r="978" spans="7:12" x14ac:dyDescent="0.7">
      <c r="G978" t="s">
        <v>1327</v>
      </c>
      <c r="H978">
        <v>1</v>
      </c>
      <c r="I978" t="s">
        <v>1508</v>
      </c>
      <c r="J978">
        <v>2</v>
      </c>
      <c r="K978" t="s">
        <v>903</v>
      </c>
      <c r="L978">
        <v>3</v>
      </c>
    </row>
    <row r="979" spans="7:12" x14ac:dyDescent="0.7">
      <c r="G979" t="s">
        <v>1328</v>
      </c>
      <c r="H979">
        <v>1</v>
      </c>
      <c r="I979" t="s">
        <v>2153</v>
      </c>
      <c r="J979">
        <v>1</v>
      </c>
      <c r="K979" t="s">
        <v>1053</v>
      </c>
      <c r="L979">
        <v>2</v>
      </c>
    </row>
    <row r="980" spans="7:12" x14ac:dyDescent="0.7">
      <c r="G980" t="s">
        <v>747</v>
      </c>
      <c r="H980">
        <v>2</v>
      </c>
      <c r="I980" t="s">
        <v>2154</v>
      </c>
      <c r="J980">
        <v>1</v>
      </c>
      <c r="K980" t="s">
        <v>1054</v>
      </c>
      <c r="L980">
        <v>2</v>
      </c>
    </row>
    <row r="981" spans="7:12" x14ac:dyDescent="0.7">
      <c r="G981" t="s">
        <v>1329</v>
      </c>
      <c r="H981">
        <v>1</v>
      </c>
      <c r="I981" t="s">
        <v>1509</v>
      </c>
      <c r="J981">
        <v>2</v>
      </c>
      <c r="K981" t="s">
        <v>904</v>
      </c>
      <c r="L981">
        <v>2</v>
      </c>
    </row>
    <row r="982" spans="7:12" x14ac:dyDescent="0.7">
      <c r="G982" t="s">
        <v>1330</v>
      </c>
      <c r="H982">
        <v>1</v>
      </c>
      <c r="I982" t="s">
        <v>2155</v>
      </c>
      <c r="J982">
        <v>1</v>
      </c>
      <c r="K982" t="s">
        <v>1074</v>
      </c>
      <c r="L982">
        <v>2</v>
      </c>
    </row>
    <row r="983" spans="7:12" x14ac:dyDescent="0.7">
      <c r="G983" t="s">
        <v>100</v>
      </c>
      <c r="H983">
        <v>3</v>
      </c>
      <c r="I983" t="s">
        <v>2156</v>
      </c>
      <c r="J983">
        <v>1</v>
      </c>
      <c r="K983" t="s">
        <v>454</v>
      </c>
      <c r="L983">
        <v>4</v>
      </c>
    </row>
    <row r="984" spans="7:12" x14ac:dyDescent="0.7">
      <c r="G984" t="s">
        <v>1331</v>
      </c>
      <c r="H984">
        <v>1</v>
      </c>
      <c r="I984" t="s">
        <v>2157</v>
      </c>
      <c r="J984">
        <v>1</v>
      </c>
      <c r="K984" t="s">
        <v>906</v>
      </c>
      <c r="L984">
        <v>2</v>
      </c>
    </row>
    <row r="985" spans="7:12" x14ac:dyDescent="0.7">
      <c r="G985" t="s">
        <v>102</v>
      </c>
      <c r="H985">
        <v>2</v>
      </c>
      <c r="I985" t="s">
        <v>2158</v>
      </c>
      <c r="J985">
        <v>1</v>
      </c>
      <c r="K985" t="s">
        <v>905</v>
      </c>
      <c r="L985">
        <v>2</v>
      </c>
    </row>
    <row r="986" spans="7:12" x14ac:dyDescent="0.7">
      <c r="G986" t="s">
        <v>101</v>
      </c>
      <c r="H986">
        <v>3</v>
      </c>
      <c r="I986" t="s">
        <v>2159</v>
      </c>
      <c r="J986">
        <v>1</v>
      </c>
      <c r="K986" t="s">
        <v>1708</v>
      </c>
      <c r="L986">
        <v>1</v>
      </c>
    </row>
    <row r="987" spans="7:12" x14ac:dyDescent="0.7">
      <c r="G987" t="s">
        <v>719</v>
      </c>
      <c r="H987">
        <v>2</v>
      </c>
      <c r="I987" t="s">
        <v>2160</v>
      </c>
      <c r="J987">
        <v>1</v>
      </c>
      <c r="K987" t="s">
        <v>1709</v>
      </c>
      <c r="L987">
        <v>1</v>
      </c>
    </row>
    <row r="988" spans="7:12" x14ac:dyDescent="0.7">
      <c r="G988" t="s">
        <v>1332</v>
      </c>
      <c r="H988">
        <v>1</v>
      </c>
      <c r="I988" t="s">
        <v>2161</v>
      </c>
      <c r="J988">
        <v>1</v>
      </c>
      <c r="K988" t="s">
        <v>456</v>
      </c>
      <c r="L988">
        <v>4</v>
      </c>
    </row>
    <row r="989" spans="7:12" x14ac:dyDescent="0.7">
      <c r="G989" t="s">
        <v>1333</v>
      </c>
      <c r="H989">
        <v>1</v>
      </c>
      <c r="I989" t="s">
        <v>2162</v>
      </c>
      <c r="J989">
        <v>1</v>
      </c>
      <c r="K989" t="s">
        <v>455</v>
      </c>
      <c r="L989">
        <v>4</v>
      </c>
    </row>
    <row r="990" spans="7:12" x14ac:dyDescent="0.7">
      <c r="G990" t="s">
        <v>1334</v>
      </c>
      <c r="H990">
        <v>1</v>
      </c>
      <c r="I990" t="s">
        <v>2163</v>
      </c>
      <c r="J990">
        <v>1</v>
      </c>
      <c r="K990" t="s">
        <v>1073</v>
      </c>
      <c r="L990">
        <v>3</v>
      </c>
    </row>
    <row r="991" spans="7:12" x14ac:dyDescent="0.7">
      <c r="G991" t="s">
        <v>1335</v>
      </c>
      <c r="H991">
        <v>1</v>
      </c>
      <c r="I991" t="s">
        <v>2164</v>
      </c>
      <c r="J991">
        <v>1</v>
      </c>
      <c r="K991" t="s">
        <v>453</v>
      </c>
      <c r="L991">
        <v>4</v>
      </c>
    </row>
    <row r="992" spans="7:12" x14ac:dyDescent="0.7">
      <c r="G992" t="s">
        <v>1336</v>
      </c>
      <c r="H992">
        <v>1</v>
      </c>
      <c r="I992" t="s">
        <v>2165</v>
      </c>
      <c r="J992">
        <v>1</v>
      </c>
      <c r="K992" t="s">
        <v>1118</v>
      </c>
      <c r="L992">
        <v>2</v>
      </c>
    </row>
    <row r="993" spans="7:12" x14ac:dyDescent="0.7">
      <c r="G993" t="s">
        <v>1337</v>
      </c>
      <c r="H993">
        <v>1</v>
      </c>
      <c r="I993" t="s">
        <v>2166</v>
      </c>
      <c r="J993">
        <v>1</v>
      </c>
      <c r="K993" t="s">
        <v>458</v>
      </c>
      <c r="L993">
        <v>4</v>
      </c>
    </row>
    <row r="994" spans="7:12" x14ac:dyDescent="0.7">
      <c r="G994" t="s">
        <v>1338</v>
      </c>
      <c r="H994">
        <v>1</v>
      </c>
      <c r="I994" t="s">
        <v>2167</v>
      </c>
      <c r="J994">
        <v>1</v>
      </c>
      <c r="K994" t="s">
        <v>941</v>
      </c>
      <c r="L994">
        <v>3</v>
      </c>
    </row>
    <row r="995" spans="7:12" x14ac:dyDescent="0.7">
      <c r="G995" t="s">
        <v>1339</v>
      </c>
      <c r="H995">
        <v>1</v>
      </c>
      <c r="I995" t="s">
        <v>1432</v>
      </c>
      <c r="J995">
        <v>2</v>
      </c>
      <c r="K995" t="s">
        <v>457</v>
      </c>
      <c r="L995">
        <v>5</v>
      </c>
    </row>
    <row r="996" spans="7:12" x14ac:dyDescent="0.7">
      <c r="G996" t="s">
        <v>1340</v>
      </c>
      <c r="H996">
        <v>1</v>
      </c>
      <c r="I996" t="s">
        <v>2168</v>
      </c>
      <c r="J996">
        <v>1</v>
      </c>
      <c r="K996" t="s">
        <v>461</v>
      </c>
      <c r="L996">
        <v>4</v>
      </c>
    </row>
    <row r="997" spans="7:12" x14ac:dyDescent="0.7">
      <c r="G997" t="s">
        <v>770</v>
      </c>
      <c r="H997">
        <v>2</v>
      </c>
      <c r="I997" t="s">
        <v>2169</v>
      </c>
      <c r="J997">
        <v>2</v>
      </c>
      <c r="K997" t="s">
        <v>1710</v>
      </c>
      <c r="L997">
        <v>1</v>
      </c>
    </row>
    <row r="998" spans="7:12" x14ac:dyDescent="0.7">
      <c r="G998" t="s">
        <v>1341</v>
      </c>
      <c r="H998">
        <v>1</v>
      </c>
      <c r="I998" t="s">
        <v>2170</v>
      </c>
      <c r="J998">
        <v>2</v>
      </c>
      <c r="K998" t="s">
        <v>1711</v>
      </c>
      <c r="L998">
        <v>1</v>
      </c>
    </row>
    <row r="999" spans="7:12" x14ac:dyDescent="0.7">
      <c r="G999" t="s">
        <v>390</v>
      </c>
      <c r="H999">
        <v>2</v>
      </c>
      <c r="I999" t="s">
        <v>2171</v>
      </c>
      <c r="J999">
        <v>2</v>
      </c>
      <c r="K999" t="s">
        <v>1712</v>
      </c>
      <c r="L999">
        <v>1</v>
      </c>
    </row>
    <row r="1000" spans="7:12" x14ac:dyDescent="0.7">
      <c r="G1000" t="s">
        <v>1342</v>
      </c>
      <c r="H1000">
        <v>1</v>
      </c>
      <c r="I1000" t="s">
        <v>2172</v>
      </c>
      <c r="J1000">
        <v>1</v>
      </c>
      <c r="K1000" t="s">
        <v>1713</v>
      </c>
      <c r="L1000">
        <v>1</v>
      </c>
    </row>
    <row r="1001" spans="7:12" x14ac:dyDescent="0.7">
      <c r="G1001" t="s">
        <v>1343</v>
      </c>
      <c r="H1001">
        <v>1</v>
      </c>
      <c r="I1001" t="s">
        <v>2173</v>
      </c>
      <c r="J1001">
        <v>1</v>
      </c>
      <c r="K1001" t="s">
        <v>1714</v>
      </c>
      <c r="L1001">
        <v>1</v>
      </c>
    </row>
    <row r="1002" spans="7:12" x14ac:dyDescent="0.7">
      <c r="G1002" t="s">
        <v>1344</v>
      </c>
      <c r="H1002">
        <v>1</v>
      </c>
      <c r="I1002" t="s">
        <v>2174</v>
      </c>
      <c r="J1002">
        <v>1</v>
      </c>
      <c r="K1002" t="s">
        <v>1715</v>
      </c>
      <c r="L1002">
        <v>1</v>
      </c>
    </row>
    <row r="1003" spans="7:12" x14ac:dyDescent="0.7">
      <c r="G1003" t="s">
        <v>1345</v>
      </c>
      <c r="H1003">
        <v>1</v>
      </c>
      <c r="I1003" t="s">
        <v>2175</v>
      </c>
      <c r="J1003">
        <v>1</v>
      </c>
      <c r="K1003" t="s">
        <v>1716</v>
      </c>
      <c r="L1003">
        <v>1</v>
      </c>
    </row>
    <row r="1004" spans="7:12" x14ac:dyDescent="0.7">
      <c r="G1004" t="s">
        <v>1346</v>
      </c>
      <c r="H1004">
        <v>1</v>
      </c>
      <c r="I1004" t="s">
        <v>2176</v>
      </c>
      <c r="J1004">
        <v>1</v>
      </c>
      <c r="K1004" t="s">
        <v>1717</v>
      </c>
      <c r="L1004">
        <v>1</v>
      </c>
    </row>
    <row r="1005" spans="7:12" x14ac:dyDescent="0.7">
      <c r="G1005" t="s">
        <v>1347</v>
      </c>
      <c r="H1005">
        <v>1</v>
      </c>
      <c r="I1005" t="s">
        <v>2177</v>
      </c>
      <c r="J1005">
        <v>3</v>
      </c>
      <c r="K1005" t="s">
        <v>1718</v>
      </c>
      <c r="L1005">
        <v>1</v>
      </c>
    </row>
    <row r="1006" spans="7:12" x14ac:dyDescent="0.7">
      <c r="G1006" t="s">
        <v>1348</v>
      </c>
      <c r="H1006">
        <v>1</v>
      </c>
      <c r="I1006" t="s">
        <v>2178</v>
      </c>
      <c r="J1006">
        <v>1</v>
      </c>
      <c r="K1006" t="s">
        <v>1719</v>
      </c>
      <c r="L1006">
        <v>1</v>
      </c>
    </row>
    <row r="1007" spans="7:12" x14ac:dyDescent="0.7">
      <c r="G1007" t="s">
        <v>1349</v>
      </c>
      <c r="H1007">
        <v>1</v>
      </c>
      <c r="I1007" t="s">
        <v>2179</v>
      </c>
      <c r="J1007">
        <v>1</v>
      </c>
      <c r="K1007" t="s">
        <v>1720</v>
      </c>
      <c r="L1007">
        <v>1</v>
      </c>
    </row>
    <row r="1008" spans="7:12" x14ac:dyDescent="0.7">
      <c r="G1008" t="s">
        <v>1350</v>
      </c>
      <c r="H1008">
        <v>1</v>
      </c>
      <c r="I1008" t="s">
        <v>1679</v>
      </c>
      <c r="J1008">
        <v>2</v>
      </c>
      <c r="K1008" t="s">
        <v>894</v>
      </c>
      <c r="L1008">
        <v>3</v>
      </c>
    </row>
    <row r="1009" spans="7:12" x14ac:dyDescent="0.7">
      <c r="G1009" t="s">
        <v>1351</v>
      </c>
      <c r="H1009">
        <v>1</v>
      </c>
      <c r="I1009" t="s">
        <v>747</v>
      </c>
      <c r="J1009">
        <v>4</v>
      </c>
      <c r="K1009" t="s">
        <v>1271</v>
      </c>
      <c r="L1009">
        <v>2</v>
      </c>
    </row>
    <row r="1010" spans="7:12" x14ac:dyDescent="0.7">
      <c r="G1010" t="s">
        <v>1352</v>
      </c>
      <c r="H1010">
        <v>1</v>
      </c>
      <c r="I1010" t="s">
        <v>2180</v>
      </c>
      <c r="J1010">
        <v>1</v>
      </c>
      <c r="K1010" t="s">
        <v>1269</v>
      </c>
      <c r="L1010">
        <v>2</v>
      </c>
    </row>
    <row r="1011" spans="7:12" x14ac:dyDescent="0.7">
      <c r="G1011" t="s">
        <v>1353</v>
      </c>
      <c r="H1011">
        <v>1</v>
      </c>
      <c r="I1011" t="s">
        <v>2181</v>
      </c>
      <c r="J1011">
        <v>1</v>
      </c>
      <c r="K1011" t="s">
        <v>913</v>
      </c>
      <c r="L1011">
        <v>3</v>
      </c>
    </row>
    <row r="1012" spans="7:12" x14ac:dyDescent="0.7">
      <c r="G1012" t="s">
        <v>1354</v>
      </c>
      <c r="H1012">
        <v>1</v>
      </c>
      <c r="I1012" t="s">
        <v>2182</v>
      </c>
      <c r="J1012">
        <v>1</v>
      </c>
      <c r="K1012" t="s">
        <v>680</v>
      </c>
      <c r="L1012">
        <v>3</v>
      </c>
    </row>
    <row r="1013" spans="7:12" x14ac:dyDescent="0.7">
      <c r="G1013" t="s">
        <v>1355</v>
      </c>
      <c r="H1013">
        <v>1</v>
      </c>
      <c r="I1013" t="s">
        <v>1485</v>
      </c>
      <c r="J1013">
        <v>2</v>
      </c>
      <c r="K1013" t="s">
        <v>914</v>
      </c>
      <c r="L1013">
        <v>3</v>
      </c>
    </row>
    <row r="1014" spans="7:12" x14ac:dyDescent="0.7">
      <c r="G1014" t="s">
        <v>1356</v>
      </c>
      <c r="H1014">
        <v>1</v>
      </c>
      <c r="I1014" t="s">
        <v>2183</v>
      </c>
      <c r="J1014">
        <v>1</v>
      </c>
      <c r="K1014" t="s">
        <v>917</v>
      </c>
      <c r="L1014">
        <v>3</v>
      </c>
    </row>
    <row r="1015" spans="7:12" x14ac:dyDescent="0.7">
      <c r="G1015" t="s">
        <v>1357</v>
      </c>
      <c r="H1015">
        <v>1</v>
      </c>
      <c r="I1015" t="s">
        <v>2184</v>
      </c>
      <c r="J1015">
        <v>1</v>
      </c>
      <c r="K1015" t="s">
        <v>916</v>
      </c>
      <c r="L1015">
        <v>3</v>
      </c>
    </row>
    <row r="1016" spans="7:12" x14ac:dyDescent="0.7">
      <c r="G1016" t="s">
        <v>1358</v>
      </c>
      <c r="H1016">
        <v>1</v>
      </c>
      <c r="I1016" t="s">
        <v>2185</v>
      </c>
      <c r="J1016">
        <v>1</v>
      </c>
      <c r="K1016" t="s">
        <v>915</v>
      </c>
      <c r="L1016">
        <v>3</v>
      </c>
    </row>
    <row r="1017" spans="7:12" x14ac:dyDescent="0.7">
      <c r="G1017" t="s">
        <v>1359</v>
      </c>
      <c r="H1017">
        <v>1</v>
      </c>
      <c r="I1017" t="s">
        <v>2186</v>
      </c>
      <c r="J1017">
        <v>1</v>
      </c>
      <c r="K1017" t="s">
        <v>921</v>
      </c>
      <c r="L1017">
        <v>3</v>
      </c>
    </row>
    <row r="1018" spans="7:12" x14ac:dyDescent="0.7">
      <c r="G1018" t="s">
        <v>1360</v>
      </c>
      <c r="H1018">
        <v>1</v>
      </c>
      <c r="I1018" t="s">
        <v>2187</v>
      </c>
      <c r="J1018">
        <v>1</v>
      </c>
      <c r="K1018" t="s">
        <v>919</v>
      </c>
      <c r="L1018">
        <v>3</v>
      </c>
    </row>
    <row r="1019" spans="7:12" x14ac:dyDescent="0.7">
      <c r="G1019" t="s">
        <v>1361</v>
      </c>
      <c r="H1019">
        <v>1</v>
      </c>
      <c r="I1019" t="s">
        <v>675</v>
      </c>
      <c r="J1019">
        <v>2</v>
      </c>
      <c r="K1019" t="s">
        <v>920</v>
      </c>
      <c r="L1019">
        <v>3</v>
      </c>
    </row>
    <row r="1020" spans="7:12" x14ac:dyDescent="0.7">
      <c r="G1020" t="s">
        <v>1362</v>
      </c>
      <c r="H1020">
        <v>1</v>
      </c>
      <c r="I1020" t="s">
        <v>676</v>
      </c>
      <c r="J1020">
        <v>1</v>
      </c>
      <c r="K1020" t="s">
        <v>1721</v>
      </c>
      <c r="L1020">
        <v>1</v>
      </c>
    </row>
    <row r="1021" spans="7:12" x14ac:dyDescent="0.7">
      <c r="G1021" t="s">
        <v>1363</v>
      </c>
      <c r="H1021">
        <v>1</v>
      </c>
      <c r="I1021" t="s">
        <v>2188</v>
      </c>
      <c r="J1021">
        <v>1</v>
      </c>
      <c r="K1021" t="s">
        <v>918</v>
      </c>
      <c r="L1021">
        <v>5</v>
      </c>
    </row>
    <row r="1022" spans="7:12" x14ac:dyDescent="0.7">
      <c r="G1022" t="s">
        <v>1364</v>
      </c>
      <c r="H1022">
        <v>1</v>
      </c>
      <c r="I1022" t="s">
        <v>1724</v>
      </c>
      <c r="J1022">
        <v>2</v>
      </c>
      <c r="K1022" t="s">
        <v>1722</v>
      </c>
      <c r="L1022">
        <v>1</v>
      </c>
    </row>
    <row r="1023" spans="7:12" x14ac:dyDescent="0.7">
      <c r="G1023" t="s">
        <v>1365</v>
      </c>
      <c r="H1023">
        <v>1</v>
      </c>
      <c r="I1023" t="s">
        <v>2189</v>
      </c>
      <c r="J1023">
        <v>2</v>
      </c>
      <c r="K1023" t="s">
        <v>1723</v>
      </c>
      <c r="L1023">
        <v>1</v>
      </c>
    </row>
    <row r="1024" spans="7:12" x14ac:dyDescent="0.7">
      <c r="G1024" t="s">
        <v>1366</v>
      </c>
      <c r="H1024">
        <v>1</v>
      </c>
      <c r="K1024" t="s">
        <v>922</v>
      </c>
      <c r="L1024">
        <v>1</v>
      </c>
    </row>
    <row r="1025" spans="7:12" x14ac:dyDescent="0.7">
      <c r="G1025" t="s">
        <v>1367</v>
      </c>
      <c r="H1025">
        <v>1</v>
      </c>
      <c r="K1025" t="s">
        <v>1724</v>
      </c>
      <c r="L1025">
        <v>1</v>
      </c>
    </row>
    <row r="1026" spans="7:12" x14ac:dyDescent="0.7">
      <c r="G1026" t="s">
        <v>1368</v>
      </c>
      <c r="H1026">
        <v>1</v>
      </c>
      <c r="K1026" t="s">
        <v>1725</v>
      </c>
      <c r="L1026">
        <v>1</v>
      </c>
    </row>
    <row r="1027" spans="7:12" x14ac:dyDescent="0.7">
      <c r="G1027" t="s">
        <v>1369</v>
      </c>
      <c r="H1027">
        <v>1</v>
      </c>
      <c r="K1027" t="s">
        <v>1726</v>
      </c>
      <c r="L1027">
        <v>1</v>
      </c>
    </row>
    <row r="1028" spans="7:12" x14ac:dyDescent="0.7">
      <c r="K1028" t="s">
        <v>1727</v>
      </c>
      <c r="L1028">
        <v>1</v>
      </c>
    </row>
    <row r="1029" spans="7:12" x14ac:dyDescent="0.7">
      <c r="K1029" t="s">
        <v>1728</v>
      </c>
      <c r="L1029">
        <v>1</v>
      </c>
    </row>
    <row r="1030" spans="7:12" x14ac:dyDescent="0.7">
      <c r="K1030" t="s">
        <v>1729</v>
      </c>
      <c r="L1030">
        <v>1</v>
      </c>
    </row>
    <row r="1031" spans="7:12" x14ac:dyDescent="0.7">
      <c r="K1031" t="s">
        <v>1730</v>
      </c>
      <c r="L1031">
        <v>1</v>
      </c>
    </row>
    <row r="1032" spans="7:12" x14ac:dyDescent="0.7">
      <c r="K1032" t="s">
        <v>1731</v>
      </c>
      <c r="L1032">
        <v>1</v>
      </c>
    </row>
    <row r="1033" spans="7:12" x14ac:dyDescent="0.7">
      <c r="K1033" t="s">
        <v>1732</v>
      </c>
      <c r="L1033">
        <v>1</v>
      </c>
    </row>
    <row r="1034" spans="7:12" x14ac:dyDescent="0.7">
      <c r="K1034" t="s">
        <v>1733</v>
      </c>
      <c r="L1034">
        <v>1</v>
      </c>
    </row>
    <row r="1035" spans="7:12" x14ac:dyDescent="0.7">
      <c r="K1035" t="s">
        <v>925</v>
      </c>
      <c r="L1035">
        <v>2</v>
      </c>
    </row>
    <row r="1036" spans="7:12" x14ac:dyDescent="0.7">
      <c r="K1036" t="s">
        <v>924</v>
      </c>
      <c r="L1036">
        <v>2</v>
      </c>
    </row>
    <row r="1037" spans="7:12" x14ac:dyDescent="0.7">
      <c r="K1037" t="s">
        <v>1734</v>
      </c>
      <c r="L1037">
        <v>1</v>
      </c>
    </row>
    <row r="1038" spans="7:12" x14ac:dyDescent="0.7">
      <c r="K1038" t="s">
        <v>787</v>
      </c>
      <c r="L1038">
        <v>3</v>
      </c>
    </row>
    <row r="1039" spans="7:12" x14ac:dyDescent="0.7">
      <c r="K1039" t="s">
        <v>1735</v>
      </c>
      <c r="L1039">
        <v>1</v>
      </c>
    </row>
    <row r="1040" spans="7:12" x14ac:dyDescent="0.7">
      <c r="K1040" t="s">
        <v>786</v>
      </c>
      <c r="L1040">
        <v>3</v>
      </c>
    </row>
    <row r="1041" spans="11:12" x14ac:dyDescent="0.7">
      <c r="K1041" t="s">
        <v>785</v>
      </c>
      <c r="L1041">
        <v>3</v>
      </c>
    </row>
    <row r="1042" spans="11:12" x14ac:dyDescent="0.7">
      <c r="K1042" t="s">
        <v>1287</v>
      </c>
      <c r="L1042">
        <v>2</v>
      </c>
    </row>
    <row r="1043" spans="11:12" x14ac:dyDescent="0.7">
      <c r="K1043" t="s">
        <v>784</v>
      </c>
      <c r="L1043">
        <v>3</v>
      </c>
    </row>
    <row r="1044" spans="11:12" x14ac:dyDescent="0.7">
      <c r="K1044" t="s">
        <v>1736</v>
      </c>
      <c r="L1044">
        <v>1</v>
      </c>
    </row>
    <row r="1045" spans="11:12" x14ac:dyDescent="0.7">
      <c r="K1045" t="s">
        <v>397</v>
      </c>
      <c r="L1045">
        <v>4</v>
      </c>
    </row>
    <row r="1046" spans="11:12" x14ac:dyDescent="0.7">
      <c r="K1046" t="s">
        <v>782</v>
      </c>
      <c r="L1046">
        <v>2</v>
      </c>
    </row>
    <row r="1047" spans="11:12" x14ac:dyDescent="0.7">
      <c r="K1047" t="s">
        <v>781</v>
      </c>
      <c r="L1047">
        <v>3</v>
      </c>
    </row>
    <row r="1048" spans="11:12" x14ac:dyDescent="0.7">
      <c r="K1048" t="s">
        <v>398</v>
      </c>
      <c r="L1048">
        <v>4</v>
      </c>
    </row>
    <row r="1049" spans="11:12" x14ac:dyDescent="0.7">
      <c r="K1049" t="s">
        <v>395</v>
      </c>
      <c r="L1049">
        <v>6</v>
      </c>
    </row>
    <row r="1050" spans="11:12" x14ac:dyDescent="0.7">
      <c r="K1050" t="s">
        <v>394</v>
      </c>
      <c r="L1050">
        <v>5</v>
      </c>
    </row>
    <row r="1051" spans="11:12" x14ac:dyDescent="0.7">
      <c r="K1051" t="s">
        <v>393</v>
      </c>
      <c r="L1051">
        <v>8</v>
      </c>
    </row>
    <row r="1052" spans="11:12" x14ac:dyDescent="0.7">
      <c r="K1052" t="s">
        <v>1737</v>
      </c>
      <c r="L1052">
        <v>3</v>
      </c>
    </row>
    <row r="1053" spans="11:12" x14ac:dyDescent="0.7">
      <c r="K1053" t="s">
        <v>392</v>
      </c>
      <c r="L1053">
        <v>7</v>
      </c>
    </row>
    <row r="1054" spans="11:12" x14ac:dyDescent="0.7">
      <c r="K1054" t="s">
        <v>400</v>
      </c>
      <c r="L1054">
        <v>24</v>
      </c>
    </row>
    <row r="1055" spans="11:12" x14ac:dyDescent="0.7">
      <c r="K1055" t="s">
        <v>258</v>
      </c>
      <c r="L1055">
        <v>4</v>
      </c>
    </row>
    <row r="1056" spans="11:12" x14ac:dyDescent="0.7">
      <c r="K1056" t="s">
        <v>804</v>
      </c>
      <c r="L1056">
        <v>3</v>
      </c>
    </row>
    <row r="1057" spans="11:12" x14ac:dyDescent="0.7">
      <c r="K1057" t="s">
        <v>805</v>
      </c>
      <c r="L1057">
        <v>3</v>
      </c>
    </row>
    <row r="1058" spans="11:12" x14ac:dyDescent="0.7">
      <c r="K1058" t="s">
        <v>809</v>
      </c>
      <c r="L1058">
        <v>3</v>
      </c>
    </row>
    <row r="1059" spans="11:12" x14ac:dyDescent="0.7">
      <c r="K1059" t="s">
        <v>1738</v>
      </c>
      <c r="L1059">
        <v>1</v>
      </c>
    </row>
    <row r="1060" spans="11:12" x14ac:dyDescent="0.7">
      <c r="K1060" t="s">
        <v>1739</v>
      </c>
      <c r="L1060">
        <v>1</v>
      </c>
    </row>
    <row r="1061" spans="11:12" x14ac:dyDescent="0.7">
      <c r="K1061" t="s">
        <v>1740</v>
      </c>
      <c r="L1061">
        <v>2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E49E64-133A-4113-850F-91BEED1BDA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選手申込</vt:lpstr>
      <vt:lpstr>選手一覧</vt:lpstr>
      <vt:lpstr>団体ヨコ一列</vt:lpstr>
      <vt:lpstr>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kazuma</dc:creator>
  <cp:keywords/>
  <dc:description/>
  <cp:lastModifiedBy>小原 英子</cp:lastModifiedBy>
  <cp:revision/>
  <cp:lastPrinted>2022-10-20T10:26:11Z</cp:lastPrinted>
  <dcterms:created xsi:type="dcterms:W3CDTF">2020-05-12T11:06:36Z</dcterms:created>
  <dcterms:modified xsi:type="dcterms:W3CDTF">2025-09-04T11:23:07Z</dcterms:modified>
  <cp:category/>
  <cp:contentStatus/>
</cp:coreProperties>
</file>